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414dh-999186\Users\McConnellJ1\Documents\Community Profiling\Toolkit\Templates\Excel 2 Armagh\"/>
    </mc:Choice>
  </mc:AlternateContent>
  <xr:revisionPtr revIDLastSave="0" documentId="13_ncr:1_{D8BEC32E-7906-43E4-9C99-F6CC77E22669}" xr6:coauthVersionLast="47" xr6:coauthVersionMax="47" xr10:uidLastSave="{00000000-0000-0000-0000-000000000000}"/>
  <bookViews>
    <workbookView xWindow="-110" yWindow="-110" windowWidth="19420" windowHeight="10420" xr2:uid="{F7206136-4EBB-4861-A8D7-859EB319BAB5}"/>
  </bookViews>
  <sheets>
    <sheet name="School Age Population" sheetId="1" r:id="rId1"/>
    <sheet name="Age Profile" sheetId="2" r:id="rId2"/>
    <sheet name="Parent Qualifications" sheetId="3" r:id="rId3"/>
    <sheet name="National Identity" sheetId="4" r:id="rId4"/>
    <sheet name="Religion or Religion Brought Up" sheetId="5" r:id="rId5"/>
    <sheet name="Socio-economic Categorisation" sheetId="6" r:id="rId6"/>
    <sheet name="Employment History" sheetId="7" r:id="rId7"/>
    <sheet name="English Language Proficiency" sheetId="8" r:id="rId8"/>
    <sheet name="Health Condition-mental health" sheetId="9" r:id="rId9"/>
    <sheet name="Household Tenure" sheetId="10" r:id="rId10"/>
    <sheet name="Industry" sheetId="11" r:id="rId11"/>
    <sheet name="Religio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E20" i="12" s="1"/>
  <c r="G13" i="12"/>
  <c r="G23" i="12" s="1"/>
  <c r="F13" i="12"/>
  <c r="F23" i="12" s="1"/>
  <c r="D13" i="12"/>
  <c r="D23" i="12" s="1"/>
  <c r="C13" i="12"/>
  <c r="C20" i="12" s="1"/>
  <c r="B13" i="12"/>
  <c r="B17" i="12" s="1"/>
  <c r="E20" i="11"/>
  <c r="E35" i="11" s="1"/>
  <c r="G20" i="11"/>
  <c r="G36" i="11" s="1"/>
  <c r="F20" i="11"/>
  <c r="F33" i="11" s="1"/>
  <c r="D20" i="11"/>
  <c r="D30" i="11" s="1"/>
  <c r="C20" i="11"/>
  <c r="C35" i="11" s="1"/>
  <c r="B20" i="11"/>
  <c r="B32" i="11" s="1"/>
  <c r="E9" i="10"/>
  <c r="E15" i="10" s="1"/>
  <c r="G9" i="10"/>
  <c r="G15" i="10" s="1"/>
  <c r="F9" i="10"/>
  <c r="F15" i="10" s="1"/>
  <c r="D9" i="10"/>
  <c r="D12" i="10" s="1"/>
  <c r="C9" i="10"/>
  <c r="C15" i="10" s="1"/>
  <c r="B9" i="10"/>
  <c r="B14" i="10" s="1"/>
  <c r="G7" i="9"/>
  <c r="G11" i="9" s="1"/>
  <c r="F7" i="9"/>
  <c r="F11" i="9" s="1"/>
  <c r="E7" i="9"/>
  <c r="E11" i="9" s="1"/>
  <c r="D7" i="9"/>
  <c r="D11" i="9" s="1"/>
  <c r="B10" i="9"/>
  <c r="B12" i="9" s="1"/>
  <c r="C7" i="9"/>
  <c r="C11" i="9" s="1"/>
  <c r="B7" i="9"/>
  <c r="B11" i="9" s="1"/>
  <c r="E10" i="8"/>
  <c r="E17" i="8" s="1"/>
  <c r="B15" i="8"/>
  <c r="G10" i="8"/>
  <c r="G17" i="8" s="1"/>
  <c r="F10" i="8"/>
  <c r="F17" i="8" s="1"/>
  <c r="D10" i="8"/>
  <c r="D17" i="8" s="1"/>
  <c r="C10" i="8"/>
  <c r="C14" i="8" s="1"/>
  <c r="B10" i="8"/>
  <c r="B14" i="8" s="1"/>
  <c r="E8" i="7"/>
  <c r="E14" i="7" s="1"/>
  <c r="G8" i="7"/>
  <c r="G13" i="7" s="1"/>
  <c r="F8" i="7"/>
  <c r="F13" i="7" s="1"/>
  <c r="D8" i="7"/>
  <c r="D12" i="7" s="1"/>
  <c r="C8" i="7"/>
  <c r="C12" i="7" s="1"/>
  <c r="B8" i="7"/>
  <c r="B14" i="7" s="1"/>
  <c r="E14" i="6"/>
  <c r="E20" i="6" s="1"/>
  <c r="G14" i="6"/>
  <c r="G21" i="6" s="1"/>
  <c r="F14" i="6"/>
  <c r="F18" i="6" s="1"/>
  <c r="D14" i="6"/>
  <c r="D23" i="6" s="1"/>
  <c r="C14" i="6"/>
  <c r="C20" i="6" s="1"/>
  <c r="B14" i="6"/>
  <c r="B25" i="6" s="1"/>
  <c r="E9" i="5"/>
  <c r="E14" i="5" s="1"/>
  <c r="G9" i="5"/>
  <c r="G15" i="5" s="1"/>
  <c r="F9" i="5"/>
  <c r="F12" i="5" s="1"/>
  <c r="D9" i="5"/>
  <c r="D12" i="5" s="1"/>
  <c r="C9" i="5"/>
  <c r="C14" i="5" s="1"/>
  <c r="B9" i="5"/>
  <c r="B14" i="5" s="1"/>
  <c r="E21" i="12" l="1"/>
  <c r="E22" i="12"/>
  <c r="E23" i="12"/>
  <c r="E16" i="12"/>
  <c r="E17" i="12"/>
  <c r="E19" i="12"/>
  <c r="E18" i="12"/>
  <c r="E30" i="11"/>
  <c r="E23" i="11"/>
  <c r="E31" i="11"/>
  <c r="E28" i="11"/>
  <c r="E24" i="11"/>
  <c r="E32" i="11"/>
  <c r="E37" i="11"/>
  <c r="E25" i="11"/>
  <c r="E33" i="11"/>
  <c r="E29" i="11"/>
  <c r="E26" i="11"/>
  <c r="E34" i="11"/>
  <c r="E36" i="11"/>
  <c r="E27" i="11"/>
  <c r="D35" i="11"/>
  <c r="D25" i="11"/>
  <c r="D26" i="11"/>
  <c r="D32" i="11"/>
  <c r="G10" i="9"/>
  <c r="G12" i="9" s="1"/>
  <c r="D10" i="9"/>
  <c r="E24" i="6"/>
  <c r="E17" i="6"/>
  <c r="E25" i="6"/>
  <c r="E23" i="6"/>
  <c r="E18" i="6"/>
  <c r="E21" i="6"/>
  <c r="E22" i="6"/>
  <c r="E19" i="6"/>
  <c r="E12" i="5"/>
  <c r="E15" i="5"/>
  <c r="C21" i="12"/>
  <c r="C17" i="12"/>
  <c r="C25" i="11"/>
  <c r="C10" i="9"/>
  <c r="D19" i="12"/>
  <c r="D17" i="12"/>
  <c r="D20" i="12"/>
  <c r="D18" i="12"/>
  <c r="D21" i="12"/>
  <c r="B16" i="12"/>
  <c r="G18" i="12"/>
  <c r="B22" i="12"/>
  <c r="C16" i="12"/>
  <c r="B19" i="12"/>
  <c r="C22" i="12"/>
  <c r="B18" i="12"/>
  <c r="B21" i="12"/>
  <c r="C18" i="12"/>
  <c r="D16" i="12"/>
  <c r="C19" i="12"/>
  <c r="D22" i="12"/>
  <c r="F20" i="12"/>
  <c r="F17" i="12"/>
  <c r="G20" i="12"/>
  <c r="G17" i="12"/>
  <c r="F22" i="12"/>
  <c r="F19" i="12"/>
  <c r="G22" i="12"/>
  <c r="F16" i="12"/>
  <c r="G19" i="12"/>
  <c r="B23" i="12"/>
  <c r="G16" i="12"/>
  <c r="B20" i="12"/>
  <c r="F21" i="12"/>
  <c r="C23" i="12"/>
  <c r="F18" i="12"/>
  <c r="G21" i="12"/>
  <c r="C28" i="11"/>
  <c r="D28" i="11"/>
  <c r="C32" i="11"/>
  <c r="C24" i="11"/>
  <c r="D34" i="11"/>
  <c r="B23" i="11"/>
  <c r="G25" i="11"/>
  <c r="B29" i="11"/>
  <c r="B33" i="11"/>
  <c r="B36" i="11"/>
  <c r="C23" i="11"/>
  <c r="B26" i="11"/>
  <c r="C29" i="11"/>
  <c r="C33" i="11"/>
  <c r="C36" i="11"/>
  <c r="D23" i="11"/>
  <c r="C26" i="11"/>
  <c r="D29" i="11"/>
  <c r="D33" i="11"/>
  <c r="D36" i="11"/>
  <c r="B31" i="11"/>
  <c r="G33" i="11"/>
  <c r="B37" i="11"/>
  <c r="D24" i="11"/>
  <c r="D27" i="11"/>
  <c r="C31" i="11"/>
  <c r="B34" i="11"/>
  <c r="C37" i="11"/>
  <c r="B25" i="11"/>
  <c r="B28" i="11"/>
  <c r="D31" i="11"/>
  <c r="C34" i="11"/>
  <c r="D37" i="11"/>
  <c r="F30" i="11"/>
  <c r="F27" i="11"/>
  <c r="G30" i="11"/>
  <c r="F35" i="11"/>
  <c r="F24" i="11"/>
  <c r="G27" i="11"/>
  <c r="F32" i="11"/>
  <c r="G35" i="11"/>
  <c r="G24" i="11"/>
  <c r="F29" i="11"/>
  <c r="G32" i="11"/>
  <c r="F37" i="11"/>
  <c r="F26" i="11"/>
  <c r="G29" i="11"/>
  <c r="F34" i="11"/>
  <c r="G37" i="11"/>
  <c r="F23" i="11"/>
  <c r="G26" i="11"/>
  <c r="B30" i="11"/>
  <c r="F31" i="11"/>
  <c r="G34" i="11"/>
  <c r="G23" i="11"/>
  <c r="B27" i="11"/>
  <c r="F28" i="11"/>
  <c r="C30" i="11"/>
  <c r="G31" i="11"/>
  <c r="B35" i="11"/>
  <c r="F36" i="11"/>
  <c r="B24" i="11"/>
  <c r="F25" i="11"/>
  <c r="C27" i="11"/>
  <c r="G28" i="11"/>
  <c r="E12" i="10"/>
  <c r="E13" i="10"/>
  <c r="E14" i="10"/>
  <c r="F12" i="10"/>
  <c r="G12" i="10"/>
  <c r="C14" i="10"/>
  <c r="D14" i="10"/>
  <c r="F14" i="10"/>
  <c r="C12" i="10"/>
  <c r="G13" i="10"/>
  <c r="D15" i="10"/>
  <c r="B13" i="10"/>
  <c r="C13" i="10"/>
  <c r="G14" i="10"/>
  <c r="D13" i="10"/>
  <c r="B15" i="10"/>
  <c r="B12" i="10"/>
  <c r="F13" i="10"/>
  <c r="E10" i="9"/>
  <c r="E12" i="9" s="1"/>
  <c r="F10" i="9"/>
  <c r="F12" i="9" s="1"/>
  <c r="C12" i="9"/>
  <c r="D12" i="9"/>
  <c r="E13" i="8"/>
  <c r="E14" i="8"/>
  <c r="E15" i="8"/>
  <c r="E16" i="8"/>
  <c r="D16" i="8"/>
  <c r="C15" i="8"/>
  <c r="B13" i="8"/>
  <c r="D15" i="8"/>
  <c r="C13" i="8"/>
  <c r="F15" i="8"/>
  <c r="D13" i="8"/>
  <c r="B16" i="8"/>
  <c r="D14" i="8"/>
  <c r="F13" i="8"/>
  <c r="C16" i="8"/>
  <c r="F14" i="8"/>
  <c r="F16" i="8"/>
  <c r="G14" i="8"/>
  <c r="G16" i="8"/>
  <c r="G13" i="8"/>
  <c r="B17" i="8"/>
  <c r="C17" i="8"/>
  <c r="G15" i="8"/>
  <c r="E12" i="7"/>
  <c r="E15" i="7" s="1"/>
  <c r="E13" i="7"/>
  <c r="F12" i="7"/>
  <c r="G12" i="7"/>
  <c r="C14" i="7"/>
  <c r="D14" i="7"/>
  <c r="F14" i="7"/>
  <c r="D15" i="7"/>
  <c r="B12" i="7"/>
  <c r="B13" i="7"/>
  <c r="C13" i="7"/>
  <c r="G14" i="7"/>
  <c r="G15" i="7" s="1"/>
  <c r="D13" i="7"/>
  <c r="F22" i="6"/>
  <c r="C19" i="6"/>
  <c r="D19" i="6"/>
  <c r="C17" i="6"/>
  <c r="F19" i="6"/>
  <c r="F23" i="6"/>
  <c r="D17" i="6"/>
  <c r="D20" i="6"/>
  <c r="G23" i="6"/>
  <c r="D22" i="6"/>
  <c r="F17" i="6"/>
  <c r="F26" i="6" s="1"/>
  <c r="F20" i="6"/>
  <c r="C25" i="6"/>
  <c r="G17" i="6"/>
  <c r="G20" i="6"/>
  <c r="D25" i="6"/>
  <c r="G18" i="6"/>
  <c r="B22" i="6"/>
  <c r="F25" i="6"/>
  <c r="B19" i="6"/>
  <c r="C22" i="6"/>
  <c r="G25" i="6"/>
  <c r="C24" i="6"/>
  <c r="C18" i="6"/>
  <c r="G19" i="6"/>
  <c r="D21" i="6"/>
  <c r="B23" i="6"/>
  <c r="F24" i="6"/>
  <c r="B24" i="6"/>
  <c r="B21" i="6"/>
  <c r="B18" i="6"/>
  <c r="D18" i="6"/>
  <c r="B20" i="6"/>
  <c r="F21" i="6"/>
  <c r="C23" i="6"/>
  <c r="G24" i="6"/>
  <c r="C21" i="6"/>
  <c r="G22" i="6"/>
  <c r="D24" i="6"/>
  <c r="B17" i="6"/>
  <c r="E13" i="5"/>
  <c r="G12" i="5"/>
  <c r="B13" i="5"/>
  <c r="D14" i="5"/>
  <c r="F14" i="5"/>
  <c r="C13" i="5"/>
  <c r="G14" i="5"/>
  <c r="B12" i="5"/>
  <c r="B16" i="5" s="1"/>
  <c r="F13" i="5"/>
  <c r="F16" i="5" s="1"/>
  <c r="C15" i="5"/>
  <c r="D15" i="5"/>
  <c r="D13" i="5"/>
  <c r="D16" i="5" s="1"/>
  <c r="B15" i="5"/>
  <c r="C12" i="5"/>
  <c r="G13" i="5"/>
  <c r="F15" i="5"/>
  <c r="E22" i="4"/>
  <c r="E19" i="4"/>
  <c r="E18" i="4"/>
  <c r="E13" i="4"/>
  <c r="E17" i="4" s="1"/>
  <c r="G13" i="4"/>
  <c r="G20" i="4" s="1"/>
  <c r="F13" i="4"/>
  <c r="F17" i="4" s="1"/>
  <c r="D13" i="4"/>
  <c r="D22" i="4" s="1"/>
  <c r="C13" i="4"/>
  <c r="C19" i="4" s="1"/>
  <c r="B13" i="4"/>
  <c r="B24" i="4" s="1"/>
  <c r="E24" i="12" l="1"/>
  <c r="D24" i="12"/>
  <c r="E38" i="11"/>
  <c r="E16" i="10"/>
  <c r="F18" i="8"/>
  <c r="E26" i="6"/>
  <c r="D26" i="6"/>
  <c r="E16" i="5"/>
  <c r="E20" i="4"/>
  <c r="E25" i="4" s="1"/>
  <c r="E21" i="4"/>
  <c r="E23" i="4"/>
  <c r="E24" i="4"/>
  <c r="C15" i="7"/>
  <c r="C26" i="6"/>
  <c r="C24" i="12"/>
  <c r="B24" i="12"/>
  <c r="F24" i="12"/>
  <c r="G24" i="12"/>
  <c r="C38" i="11"/>
  <c r="D38" i="11"/>
  <c r="G38" i="11"/>
  <c r="B38" i="11"/>
  <c r="F38" i="11"/>
  <c r="F16" i="10"/>
  <c r="G16" i="10"/>
  <c r="D16" i="10"/>
  <c r="B16" i="10"/>
  <c r="C16" i="10"/>
  <c r="D18" i="8"/>
  <c r="E18" i="8"/>
  <c r="C18" i="8"/>
  <c r="B18" i="8"/>
  <c r="G18" i="8"/>
  <c r="F15" i="7"/>
  <c r="B15" i="7"/>
  <c r="G26" i="6"/>
  <c r="B26" i="6"/>
  <c r="G16" i="5"/>
  <c r="C16" i="5"/>
  <c r="F22" i="4"/>
  <c r="G17" i="4"/>
  <c r="F19" i="4"/>
  <c r="B21" i="4"/>
  <c r="D24" i="4"/>
  <c r="G22" i="4"/>
  <c r="F24" i="4"/>
  <c r="G24" i="4"/>
  <c r="D19" i="4"/>
  <c r="D18" i="4"/>
  <c r="F21" i="4"/>
  <c r="C23" i="4"/>
  <c r="B17" i="4"/>
  <c r="F18" i="4"/>
  <c r="C20" i="4"/>
  <c r="G21" i="4"/>
  <c r="D23" i="4"/>
  <c r="B18" i="4"/>
  <c r="C21" i="4"/>
  <c r="C18" i="4"/>
  <c r="G18" i="4"/>
  <c r="D20" i="4"/>
  <c r="B22" i="4"/>
  <c r="F23" i="4"/>
  <c r="C24" i="4"/>
  <c r="G19" i="4"/>
  <c r="D21" i="4"/>
  <c r="B23" i="4"/>
  <c r="B20" i="4"/>
  <c r="C17" i="4"/>
  <c r="D17" i="4"/>
  <c r="B19" i="4"/>
  <c r="F20" i="4"/>
  <c r="C22" i="4"/>
  <c r="G23" i="4"/>
  <c r="F25" i="4" l="1"/>
  <c r="G25" i="4"/>
  <c r="C25" i="4"/>
  <c r="B25" i="4"/>
  <c r="D25" i="4"/>
  <c r="B15" i="3" l="1"/>
  <c r="F9" i="3"/>
  <c r="F14" i="3" s="1"/>
  <c r="E9" i="3"/>
  <c r="E14" i="3" s="1"/>
  <c r="F22" i="3"/>
  <c r="F27" i="3" s="1"/>
  <c r="E22" i="3"/>
  <c r="E25" i="3" s="1"/>
  <c r="G22" i="3"/>
  <c r="G26" i="3" s="1"/>
  <c r="D22" i="3"/>
  <c r="D26" i="3" s="1"/>
  <c r="C22" i="3"/>
  <c r="C25" i="3" s="1"/>
  <c r="B22" i="3"/>
  <c r="B27" i="3" s="1"/>
  <c r="G9" i="3"/>
  <c r="G13" i="3" s="1"/>
  <c r="D9" i="3"/>
  <c r="D14" i="3" s="1"/>
  <c r="C9" i="3"/>
  <c r="C14" i="3" s="1"/>
  <c r="B9" i="3"/>
  <c r="B12" i="3" s="1"/>
  <c r="E26" i="3" l="1"/>
  <c r="E27" i="3"/>
  <c r="C26" i="3"/>
  <c r="E12" i="3"/>
  <c r="E13" i="3"/>
  <c r="F26" i="3"/>
  <c r="B26" i="3"/>
  <c r="B14" i="3"/>
  <c r="B13" i="3"/>
  <c r="C12" i="3"/>
  <c r="C15" i="3" s="1"/>
  <c r="F25" i="3"/>
  <c r="B25" i="3"/>
  <c r="B28" i="3" s="1"/>
  <c r="F12" i="3"/>
  <c r="F15" i="3" s="1"/>
  <c r="F13" i="3"/>
  <c r="G14" i="3"/>
  <c r="G12" i="3"/>
  <c r="G15" i="3" s="1"/>
  <c r="D12" i="3"/>
  <c r="G27" i="3"/>
  <c r="D25" i="3"/>
  <c r="C13" i="3"/>
  <c r="C27" i="3"/>
  <c r="D13" i="3"/>
  <c r="G25" i="3"/>
  <c r="D27" i="3"/>
  <c r="E28" i="3" l="1"/>
  <c r="E15" i="3"/>
  <c r="G28" i="3"/>
  <c r="F28" i="3"/>
  <c r="D15" i="3"/>
  <c r="C28" i="3"/>
  <c r="D28" i="3"/>
  <c r="E13" i="2" l="1"/>
  <c r="B21" i="2"/>
  <c r="B19" i="2"/>
  <c r="G13" i="2"/>
  <c r="F13" i="2"/>
  <c r="D13" i="2"/>
  <c r="C13" i="2"/>
  <c r="C20" i="2" s="1"/>
  <c r="B13" i="2"/>
  <c r="B17" i="2" s="1"/>
  <c r="E29" i="1"/>
  <c r="E28" i="1"/>
  <c r="E27" i="1"/>
  <c r="G24" i="1"/>
  <c r="E24" i="1"/>
  <c r="D24" i="1"/>
  <c r="C24" i="1"/>
  <c r="B24" i="1"/>
  <c r="G29" i="1"/>
  <c r="F29" i="1"/>
  <c r="D29" i="1"/>
  <c r="C29" i="1"/>
  <c r="B29" i="1"/>
  <c r="G28" i="1"/>
  <c r="F28" i="1"/>
  <c r="D28" i="1"/>
  <c r="C28" i="1"/>
  <c r="B28" i="1"/>
  <c r="G27" i="1"/>
  <c r="F27" i="1"/>
  <c r="D27" i="1"/>
  <c r="C27" i="1"/>
  <c r="B27" i="1"/>
  <c r="F24" i="1"/>
  <c r="G22" i="2" l="1"/>
  <c r="G21" i="2"/>
  <c r="G20" i="2"/>
  <c r="G18" i="2"/>
  <c r="G23" i="2"/>
  <c r="G19" i="2"/>
  <c r="G17" i="2"/>
  <c r="G16" i="2"/>
  <c r="F23" i="2"/>
  <c r="F19" i="2"/>
  <c r="F22" i="2"/>
  <c r="F18" i="2"/>
  <c r="F21" i="2"/>
  <c r="F16" i="2"/>
  <c r="F17" i="2"/>
  <c r="F20" i="2"/>
  <c r="E23" i="2"/>
  <c r="E17" i="2"/>
  <c r="E22" i="2"/>
  <c r="E20" i="2"/>
  <c r="E19" i="2"/>
  <c r="E16" i="2"/>
  <c r="E24" i="2" s="1"/>
  <c r="E21" i="2"/>
  <c r="E18" i="2"/>
  <c r="D21" i="2"/>
  <c r="D23" i="2"/>
  <c r="D19" i="2"/>
  <c r="D17" i="2"/>
  <c r="D20" i="2"/>
  <c r="D22" i="2"/>
  <c r="D18" i="2"/>
  <c r="D16" i="2"/>
  <c r="E30" i="1"/>
  <c r="E35" i="1" s="1"/>
  <c r="B18" i="2"/>
  <c r="C18" i="2"/>
  <c r="C19" i="2"/>
  <c r="B16" i="2"/>
  <c r="C21" i="2"/>
  <c r="C16" i="2"/>
  <c r="B22" i="2"/>
  <c r="C17" i="2"/>
  <c r="C22" i="2"/>
  <c r="B23" i="2"/>
  <c r="B20" i="2"/>
  <c r="C23" i="2"/>
  <c r="E33" i="1"/>
  <c r="E36" i="1" s="1"/>
  <c r="E34" i="1"/>
  <c r="B30" i="1"/>
  <c r="B35" i="1" s="1"/>
  <c r="D30" i="1"/>
  <c r="D33" i="1" s="1"/>
  <c r="G30" i="1"/>
  <c r="G34" i="1" s="1"/>
  <c r="C30" i="1"/>
  <c r="C33" i="1" s="1"/>
  <c r="F30" i="1"/>
  <c r="F34" i="1" s="1"/>
  <c r="D24" i="2" l="1"/>
  <c r="D35" i="1"/>
  <c r="C24" i="2"/>
  <c r="B24" i="2"/>
  <c r="G24" i="2"/>
  <c r="F24" i="2"/>
  <c r="B33" i="1"/>
  <c r="B34" i="1"/>
  <c r="B36" i="1" s="1"/>
  <c r="G33" i="1"/>
  <c r="G36" i="1" s="1"/>
  <c r="F33" i="1"/>
  <c r="D34" i="1"/>
  <c r="G35" i="1"/>
  <c r="F35" i="1"/>
  <c r="C34" i="1"/>
  <c r="C35" i="1"/>
  <c r="F36" i="1" l="1"/>
  <c r="D36" i="1"/>
  <c r="C36" i="1"/>
</calcChain>
</file>

<file path=xl/sharedStrings.xml><?xml version="1.0" encoding="utf-8"?>
<sst xmlns="http://schemas.openxmlformats.org/spreadsheetml/2006/main" count="341" uniqueCount="103">
  <si>
    <t>NI</t>
  </si>
  <si>
    <t>LGD</t>
  </si>
  <si>
    <t>Super Data Zone</t>
  </si>
  <si>
    <t>Data Zone</t>
  </si>
  <si>
    <t>0-4yrs</t>
  </si>
  <si>
    <t>5-11yrs</t>
  </si>
  <si>
    <t>12-18yrs</t>
  </si>
  <si>
    <t>Total</t>
  </si>
  <si>
    <t>%</t>
  </si>
  <si>
    <t>County</t>
  </si>
  <si>
    <t>DEA</t>
  </si>
  <si>
    <t>Source: Census 2021 (NISRA)</t>
  </si>
  <si>
    <t xml:space="preserve">County </t>
  </si>
  <si>
    <t>0-15 years</t>
  </si>
  <si>
    <t>16-24 years</t>
  </si>
  <si>
    <t>25-34 years</t>
  </si>
  <si>
    <t>35-44 years</t>
  </si>
  <si>
    <t>45-54 years</t>
  </si>
  <si>
    <t>55-64 years</t>
  </si>
  <si>
    <t>65-74 years</t>
  </si>
  <si>
    <t>75+ years</t>
  </si>
  <si>
    <t>0-15yrs</t>
  </si>
  <si>
    <t>16-24yrs</t>
  </si>
  <si>
    <t>25-34yrs</t>
  </si>
  <si>
    <t>35-44yrs</t>
  </si>
  <si>
    <t>45-54yrs</t>
  </si>
  <si>
    <t>55-64yrs</t>
  </si>
  <si>
    <t>65-74yrs</t>
  </si>
  <si>
    <t>75+yrs</t>
  </si>
  <si>
    <t>youngest 0-4yrs</t>
  </si>
  <si>
    <t>youngest 5-11yrs</t>
  </si>
  <si>
    <t>youngest 12-18yrs</t>
  </si>
  <si>
    <t>Population by parent (age 25-54yrs) no qualifications</t>
  </si>
  <si>
    <t>Population by parent (age25-54yrs) degree (L4+)</t>
  </si>
  <si>
    <t>British only</t>
  </si>
  <si>
    <t>Irish only</t>
  </si>
  <si>
    <t>Northern Irish only</t>
  </si>
  <si>
    <t>British and Irish only</t>
  </si>
  <si>
    <t>British and Northern Irish only</t>
  </si>
  <si>
    <t>Irish and Northern Irish only</t>
  </si>
  <si>
    <t>British, Irish and Northern Irish only</t>
  </si>
  <si>
    <t>Other</t>
  </si>
  <si>
    <t>Catholic</t>
  </si>
  <si>
    <t>Protestant and Other Christian (including Christian related)</t>
  </si>
  <si>
    <t>Other religions</t>
  </si>
  <si>
    <t>None</t>
  </si>
  <si>
    <t>L1, L2, L3: Higher managerial, administrative and professional occupations</t>
  </si>
  <si>
    <t>L4, L5, L6: Lower managerial, administrative and professional occupations</t>
  </si>
  <si>
    <t>L7: Intermediate occupations</t>
  </si>
  <si>
    <t>L8, L9: Small employers and own account workers</t>
  </si>
  <si>
    <t>L10, L11: Lower supervisory and technical occupations</t>
  </si>
  <si>
    <t>L12: Semi-routine occupations</t>
  </si>
  <si>
    <t>L13: Routine occupations</t>
  </si>
  <si>
    <t>L14.1, L14.2: Never worked and long-term unemployed</t>
  </si>
  <si>
    <t>L15: Full-time students</t>
  </si>
  <si>
    <t>In employment</t>
  </si>
  <si>
    <t>Unemployed</t>
  </si>
  <si>
    <t>Never worked</t>
  </si>
  <si>
    <t>Main Language is English</t>
  </si>
  <si>
    <t>Main Language is not English: Can speak English very well</t>
  </si>
  <si>
    <t>Main Language is not English: Can speak English well</t>
  </si>
  <si>
    <t>Main Language is not English: Cannot speak English well</t>
  </si>
  <si>
    <t>Main Language is not English: Cannot speak English</t>
  </si>
  <si>
    <t>Has an emotional, psychological or mental health condition</t>
  </si>
  <si>
    <t>Does not have an emotional, psychological or mental health condition</t>
  </si>
  <si>
    <t>Owner occupied</t>
  </si>
  <si>
    <t>Social rented</t>
  </si>
  <si>
    <t>Private rented</t>
  </si>
  <si>
    <t>Lives rent free</t>
  </si>
  <si>
    <t>A, B, D, E Agriculture, energy and water</t>
  </si>
  <si>
    <t>C Manufacturing</t>
  </si>
  <si>
    <t>F Construction</t>
  </si>
  <si>
    <t>G Wholesale and retail trade; repair of motor vehicles and motor cycles</t>
  </si>
  <si>
    <t>H Transport and storage</t>
  </si>
  <si>
    <t>I Accommodation and food service activities</t>
  </si>
  <si>
    <t>J Information and communication</t>
  </si>
  <si>
    <t>K Financial and insurance activities</t>
  </si>
  <si>
    <t>L Real estate activities</t>
  </si>
  <si>
    <t>M Professional, scientific and technical activities</t>
  </si>
  <si>
    <t>N Administrative and support service activities</t>
  </si>
  <si>
    <t>O Public administration and defence; compulsory social security</t>
  </si>
  <si>
    <t>P Education</t>
  </si>
  <si>
    <t>Q Human health and social work activities</t>
  </si>
  <si>
    <t>R, S, T, U Other</t>
  </si>
  <si>
    <t>Presbyterian Church in Ireland</t>
  </si>
  <si>
    <t>Church of Ireland</t>
  </si>
  <si>
    <t>Methodist Church in Ireland</t>
  </si>
  <si>
    <t>Other Christian (including Christian related)</t>
  </si>
  <si>
    <t>No religion</t>
  </si>
  <si>
    <t>Religion not stated</t>
  </si>
  <si>
    <t>Armagh</t>
  </si>
  <si>
    <r>
      <t xml:space="preserve">School Age Population - </t>
    </r>
    <r>
      <rPr>
        <sz val="11"/>
        <color theme="1"/>
        <rFont val="Aptos Narrow"/>
        <family val="2"/>
        <scheme val="minor"/>
      </rPr>
      <t>Co Armagh Template</t>
    </r>
  </si>
  <si>
    <r>
      <t xml:space="preserve">Age Profile </t>
    </r>
    <r>
      <rPr>
        <sz val="11"/>
        <color theme="1"/>
        <rFont val="Aptos Narrow"/>
        <family val="2"/>
        <scheme val="minor"/>
      </rPr>
      <t>- Co Armagh Template</t>
    </r>
  </si>
  <si>
    <r>
      <rPr>
        <b/>
        <sz val="11"/>
        <color theme="1"/>
        <rFont val="Aptos Narrow"/>
        <family val="2"/>
        <scheme val="minor"/>
      </rPr>
      <t>Parent Qualifications</t>
    </r>
    <r>
      <rPr>
        <sz val="11"/>
        <color theme="1"/>
        <rFont val="Aptos Narrow"/>
        <family val="2"/>
        <scheme val="minor"/>
      </rPr>
      <t xml:space="preserve"> - Co Armagh Template</t>
    </r>
  </si>
  <si>
    <r>
      <rPr>
        <b/>
        <sz val="11"/>
        <color theme="1"/>
        <rFont val="Aptos Narrow"/>
        <family val="2"/>
        <scheme val="minor"/>
      </rPr>
      <t>National Identity</t>
    </r>
    <r>
      <rPr>
        <sz val="11"/>
        <color theme="1"/>
        <rFont val="Aptos Narrow"/>
        <family val="2"/>
        <scheme val="minor"/>
      </rPr>
      <t xml:space="preserve"> - Co Armagh Template</t>
    </r>
  </si>
  <si>
    <r>
      <rPr>
        <b/>
        <sz val="11"/>
        <color theme="1"/>
        <rFont val="Aptos Narrow"/>
        <family val="2"/>
        <scheme val="minor"/>
      </rPr>
      <t>Religion or religion brought up in</t>
    </r>
    <r>
      <rPr>
        <sz val="11"/>
        <color theme="1"/>
        <rFont val="Aptos Narrow"/>
        <family val="2"/>
        <scheme val="minor"/>
      </rPr>
      <t xml:space="preserve"> (all ages) - Co Armagh Template</t>
    </r>
  </si>
  <si>
    <r>
      <rPr>
        <b/>
        <sz val="11"/>
        <color theme="1"/>
        <rFont val="Aptos Narrow"/>
        <family val="2"/>
        <scheme val="minor"/>
      </rPr>
      <t xml:space="preserve">Socio-economic Categorisation </t>
    </r>
    <r>
      <rPr>
        <sz val="11"/>
        <color theme="1"/>
        <rFont val="Aptos Narrow"/>
        <family val="2"/>
        <scheme val="minor"/>
      </rPr>
      <t>- Co Armagh Template</t>
    </r>
  </si>
  <si>
    <r>
      <rPr>
        <b/>
        <sz val="11"/>
        <color theme="1"/>
        <rFont val="Aptos Narrow"/>
        <family val="2"/>
        <scheme val="minor"/>
      </rPr>
      <t>Employment History</t>
    </r>
    <r>
      <rPr>
        <sz val="11"/>
        <color theme="1"/>
        <rFont val="Aptos Narrow"/>
        <family val="2"/>
        <scheme val="minor"/>
      </rPr>
      <t xml:space="preserve"> - Co Armagh Template</t>
    </r>
  </si>
  <si>
    <r>
      <rPr>
        <b/>
        <sz val="11"/>
        <color theme="1"/>
        <rFont val="Aptos Narrow"/>
        <family val="2"/>
        <scheme val="minor"/>
      </rPr>
      <t>English Language Proficiency</t>
    </r>
    <r>
      <rPr>
        <sz val="11"/>
        <color theme="1"/>
        <rFont val="Aptos Narrow"/>
        <family val="2"/>
        <scheme val="minor"/>
      </rPr>
      <t xml:space="preserve"> - Co Armagh Template</t>
    </r>
  </si>
  <si>
    <r>
      <rPr>
        <b/>
        <sz val="11"/>
        <color theme="1"/>
        <rFont val="Aptos Narrow"/>
        <family val="2"/>
        <scheme val="minor"/>
      </rPr>
      <t>Health Condition</t>
    </r>
    <r>
      <rPr>
        <sz val="11"/>
        <color theme="1"/>
        <rFont val="Aptos Narrow"/>
        <family val="2"/>
        <scheme val="minor"/>
      </rPr>
      <t xml:space="preserve"> (Emotional or Mental Health) - Co Armagh Template</t>
    </r>
  </si>
  <si>
    <r>
      <rPr>
        <b/>
        <sz val="11"/>
        <color theme="1"/>
        <rFont val="Aptos Narrow"/>
        <family val="2"/>
        <scheme val="minor"/>
      </rPr>
      <t>Household Tenure</t>
    </r>
    <r>
      <rPr>
        <sz val="11"/>
        <color theme="1"/>
        <rFont val="Aptos Narrow"/>
        <family val="2"/>
        <scheme val="minor"/>
      </rPr>
      <t xml:space="preserve"> - Co Armagh Template</t>
    </r>
  </si>
  <si>
    <r>
      <rPr>
        <b/>
        <sz val="11"/>
        <color theme="1"/>
        <rFont val="Aptos Narrow"/>
        <family val="2"/>
        <scheme val="minor"/>
      </rPr>
      <t>Industry</t>
    </r>
    <r>
      <rPr>
        <sz val="11"/>
        <color theme="1"/>
        <rFont val="Aptos Narrow"/>
        <family val="2"/>
        <scheme val="minor"/>
      </rPr>
      <t xml:space="preserve"> - Co Armagh Template</t>
    </r>
  </si>
  <si>
    <r>
      <rPr>
        <b/>
        <sz val="11"/>
        <color theme="1"/>
        <rFont val="Aptos Narrow"/>
        <family val="2"/>
        <scheme val="minor"/>
      </rPr>
      <t>Religion</t>
    </r>
    <r>
      <rPr>
        <sz val="11"/>
        <color theme="1"/>
        <rFont val="Aptos Narrow"/>
        <family val="2"/>
        <scheme val="minor"/>
      </rPr>
      <t xml:space="preserve"> - Co Armagh Template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</si>
</sst>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</cellXfs>
  <cellStyles count="4">
    <cellStyle name="Heading 1 2" xfId="2" xr:uid="{AB4BC6B3-674B-4277-94C0-61BA114EFB1C}"/>
    <cellStyle name="Heading 2 2" xfId="3" xr:uid="{B1699E8E-400D-4444-ADCE-77BD304502B6}"/>
    <cellStyle name="Normal" xfId="0" builtinId="0"/>
    <cellStyle name="Normal 2" xfId="1" xr:uid="{DC207362-8870-44EB-8195-FD0286584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Age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'School Age Population'!$A$33</c:f>
              <c:strCache>
                <c:ptCount val="1"/>
                <c:pt idx="0">
                  <c:v>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F191902-F601-446E-917E-DBD18EA57D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4080F6-C7C3-4B25-BC8E-2D7141C758A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E673D9-D9B3-4F3D-AAFD-81375318232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C2DD831-5D07-4F22-B801-59E79CA5B7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4B47B23-3DDA-4381-9C34-060138E5FD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436DE6B-0392-4E8F-A92B-CA3CB3BB8D5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Population'!$B$33:$G$33</c:f>
              <c:numCache>
                <c:formatCode>0.0</c:formatCode>
                <c:ptCount val="6"/>
                <c:pt idx="0">
                  <c:v>24.882985258656689</c:v>
                </c:pt>
                <c:pt idx="1">
                  <c:v>25.434551943667405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Population'!$B$27:$G$27</c15:f>
                <c15:dlblRangeCache>
                  <c:ptCount val="6"/>
                  <c:pt idx="0">
                    <c:v>113820</c:v>
                  </c:pt>
                  <c:pt idx="1">
                    <c:v>13184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8A7-4B2F-8F95-ABEFF58B2652}"/>
            </c:ext>
          </c:extLst>
        </c:ser>
        <c:ser>
          <c:idx val="1"/>
          <c:order val="1"/>
          <c:tx>
            <c:strRef>
              <c:f>'School Age Population'!$A$34</c:f>
              <c:strCache>
                <c:ptCount val="1"/>
                <c:pt idx="0">
                  <c:v>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EE76C68-AB03-42D9-AE41-EC9BC761EA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B5E3EB-4B4B-41ED-AF1E-43276C5613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1E20D6-BD0C-4D6C-ABBA-8AE394144A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C72537-3A6B-4305-A525-5B5D76B7201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6FEA44-DF50-46D7-88AC-2A5FD6EAB8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F4716E3-0837-475E-9550-A23F51CA6F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Population'!$B$34:$G$34</c:f>
              <c:numCache>
                <c:formatCode>0.0</c:formatCode>
                <c:ptCount val="6"/>
                <c:pt idx="0">
                  <c:v>38.467844720727733</c:v>
                </c:pt>
                <c:pt idx="1">
                  <c:v>38.944728465322662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Population'!$B$28:$G$28</c15:f>
                <c15:dlblRangeCache>
                  <c:ptCount val="6"/>
                  <c:pt idx="0">
                    <c:v>175960</c:v>
                  </c:pt>
                  <c:pt idx="1">
                    <c:v>20187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8A7-4B2F-8F95-ABEFF58B2652}"/>
            </c:ext>
          </c:extLst>
        </c:ser>
        <c:ser>
          <c:idx val="2"/>
          <c:order val="2"/>
          <c:tx>
            <c:strRef>
              <c:f>'School Age Population'!$A$35</c:f>
              <c:strCache>
                <c:ptCount val="1"/>
                <c:pt idx="0">
                  <c:v>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87014A-7732-4BF9-B389-7232FEDD888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8462DD-0DE6-4DC9-86DB-158A6FAC29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03880C2-139B-4C29-BFF5-E6CBFD3298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5B04CC-6289-4689-A2F7-DC669FEC17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5085825-381C-4DCC-BC2C-AE5148CD00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C486D19-20BE-4D21-91C4-B23B1B22B3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Population'!$B$35:$G$35</c:f>
              <c:numCache>
                <c:formatCode>0.0</c:formatCode>
                <c:ptCount val="6"/>
                <c:pt idx="0">
                  <c:v>36.649170020615578</c:v>
                </c:pt>
                <c:pt idx="1">
                  <c:v>35.620719591009937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Population'!$B$29:$G$29</c15:f>
                <c15:dlblRangeCache>
                  <c:ptCount val="6"/>
                  <c:pt idx="0">
                    <c:v>167641</c:v>
                  </c:pt>
                  <c:pt idx="1">
                    <c:v>18464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8A7-4B2F-8F95-ABEFF58B26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9774255"/>
        <c:axId val="714377727"/>
      </c:barChart>
      <c:catAx>
        <c:axId val="1689774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77727"/>
        <c:crosses val="autoZero"/>
        <c:auto val="1"/>
        <c:lblAlgn val="ctr"/>
        <c:lblOffset val="100"/>
        <c:noMultiLvlLbl val="0"/>
      </c:catAx>
      <c:valAx>
        <c:axId val="71437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77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 Profile'!$B$15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Profile'!$B$16:$B$23</c:f>
              <c:numCache>
                <c:formatCode>0.0</c:formatCode>
                <c:ptCount val="8"/>
                <c:pt idx="0">
                  <c:v>20.409736361606264</c:v>
                </c:pt>
                <c:pt idx="1">
                  <c:v>10.580687535302848</c:v>
                </c:pt>
                <c:pt idx="2">
                  <c:v>12.739711271953446</c:v>
                </c:pt>
                <c:pt idx="3">
                  <c:v>13.108358401092909</c:v>
                </c:pt>
                <c:pt idx="4">
                  <c:v>13.274449275552694</c:v>
                </c:pt>
                <c:pt idx="5">
                  <c:v>12.732775493583093</c:v>
                </c:pt>
                <c:pt idx="6">
                  <c:v>9.2966752926031493</c:v>
                </c:pt>
                <c:pt idx="7">
                  <c:v>7.8576063683055946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B-4C42-8645-67A78BB33E08}"/>
            </c:ext>
          </c:extLst>
        </c:ser>
        <c:ser>
          <c:idx val="1"/>
          <c:order val="1"/>
          <c:tx>
            <c:strRef>
              <c:f>'Age Profile'!$C$15</c:f>
              <c:strCache>
                <c:ptCount val="1"/>
                <c:pt idx="0">
                  <c:v>County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Profile'!$C$16:$C$23</c:f>
              <c:numCache>
                <c:formatCode>0.0</c:formatCode>
                <c:ptCount val="8"/>
                <c:pt idx="0">
                  <c:v>22.805745033282921</c:v>
                </c:pt>
                <c:pt idx="1">
                  <c:v>10.345998333281891</c:v>
                </c:pt>
                <c:pt idx="2">
                  <c:v>12.94947374918979</c:v>
                </c:pt>
                <c:pt idx="3">
                  <c:v>13.657314526168504</c:v>
                </c:pt>
                <c:pt idx="4">
                  <c:v>13.073448768994927</c:v>
                </c:pt>
                <c:pt idx="5">
                  <c:v>11.782256654011954</c:v>
                </c:pt>
                <c:pt idx="6">
                  <c:v>8.4261859933948582</c:v>
                </c:pt>
                <c:pt idx="7">
                  <c:v>6.9595769416751549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B-4C42-8645-67A78BB33E08}"/>
            </c:ext>
          </c:extLst>
        </c:ser>
        <c:ser>
          <c:idx val="2"/>
          <c:order val="2"/>
          <c:tx>
            <c:strRef>
              <c:f>'Age Profile'!$D$15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B-4C42-8645-67A78BB33E08}"/>
            </c:ext>
          </c:extLst>
        </c:ser>
        <c:ser>
          <c:idx val="3"/>
          <c:order val="3"/>
          <c:tx>
            <c:strRef>
              <c:f>'Age Profile'!$E$15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B-4C42-8645-67A78BB33E08}"/>
            </c:ext>
          </c:extLst>
        </c:ser>
        <c:ser>
          <c:idx val="4"/>
          <c:order val="4"/>
          <c:tx>
            <c:strRef>
              <c:f>'Age Profile'!$F$15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B-4C42-8645-67A78BB33E08}"/>
            </c:ext>
          </c:extLst>
        </c:ser>
        <c:ser>
          <c:idx val="5"/>
          <c:order val="5"/>
          <c:tx>
            <c:strRef>
              <c:f>'Age Profile'!$G$15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BB-4C42-8645-67A78BB3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005343"/>
        <c:axId val="714387151"/>
      </c:barChart>
      <c:catAx>
        <c:axId val="773005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Band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87151"/>
        <c:crosses val="autoZero"/>
        <c:auto val="1"/>
        <c:lblAlgn val="ctr"/>
        <c:lblOffset val="100"/>
        <c:noMultiLvlLbl val="0"/>
      </c:catAx>
      <c:valAx>
        <c:axId val="71438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0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 Qualification (Degree)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Qualifications'!$A$12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Qualifications'!$B$12:$G$12</c:f>
              <c:numCache>
                <c:formatCode>0.0</c:formatCode>
                <c:ptCount val="6"/>
                <c:pt idx="0">
                  <c:v>42.862687957577421</c:v>
                </c:pt>
                <c:pt idx="1">
                  <c:v>44.545819705055372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5-49A9-9E06-597326753D5D}"/>
            </c:ext>
          </c:extLst>
        </c:ser>
        <c:ser>
          <c:idx val="1"/>
          <c:order val="1"/>
          <c:tx>
            <c:strRef>
              <c:f>'Parent Qualifications'!$A$13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Qualifications'!$B$13:$G$13</c:f>
              <c:numCache>
                <c:formatCode>0.0</c:formatCode>
                <c:ptCount val="6"/>
                <c:pt idx="0">
                  <c:v>35.305569157639525</c:v>
                </c:pt>
                <c:pt idx="1">
                  <c:v>34.779365352613759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5-49A9-9E06-597326753D5D}"/>
            </c:ext>
          </c:extLst>
        </c:ser>
        <c:ser>
          <c:idx val="2"/>
          <c:order val="2"/>
          <c:tx>
            <c:strRef>
              <c:f>'Parent Qualifications'!$A$14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Qualifications'!$B$14:$G$14</c:f>
              <c:numCache>
                <c:formatCode>0.0</c:formatCode>
                <c:ptCount val="6"/>
                <c:pt idx="0">
                  <c:v>21.831742884783051</c:v>
                </c:pt>
                <c:pt idx="1">
                  <c:v>20.674814942330865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5-49A9-9E06-59732675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483215"/>
        <c:axId val="1680404719"/>
      </c:barChart>
      <c:catAx>
        <c:axId val="779483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04719"/>
        <c:crosses val="autoZero"/>
        <c:auto val="1"/>
        <c:lblAlgn val="ctr"/>
        <c:lblOffset val="100"/>
        <c:noMultiLvlLbl val="0"/>
      </c:catAx>
      <c:valAx>
        <c:axId val="168040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48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Parent Qualification (None)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Qualifications'!$A$25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Qualifications'!$B$25:$G$25</c:f>
              <c:numCache>
                <c:formatCode>0.0</c:formatCode>
                <c:ptCount val="6"/>
                <c:pt idx="0">
                  <c:v>33.618616962611668</c:v>
                </c:pt>
                <c:pt idx="1">
                  <c:v>35.170100622903689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4-4F76-B7D8-6368EF90EA70}"/>
            </c:ext>
          </c:extLst>
        </c:ser>
        <c:ser>
          <c:idx val="1"/>
          <c:order val="1"/>
          <c:tx>
            <c:strRef>
              <c:f>'Parent Qualifications'!$A$26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Qualifications'!$B$26:$G$26</c:f>
              <c:numCache>
                <c:formatCode>0.0</c:formatCode>
                <c:ptCount val="6"/>
                <c:pt idx="0">
                  <c:v>37.716995698687548</c:v>
                </c:pt>
                <c:pt idx="1">
                  <c:v>38.045040728318156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4-4F76-B7D8-6368EF90EA70}"/>
            </c:ext>
          </c:extLst>
        </c:ser>
        <c:ser>
          <c:idx val="2"/>
          <c:order val="2"/>
          <c:tx>
            <c:strRef>
              <c:f>'Parent Qualifications'!$A$27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Qualifications'!$B$27:$G$27</c:f>
              <c:numCache>
                <c:formatCode>0.0</c:formatCode>
                <c:ptCount val="6"/>
                <c:pt idx="0">
                  <c:v>28.664387338700781</c:v>
                </c:pt>
                <c:pt idx="1">
                  <c:v>26.784858648778147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4-4F76-B7D8-6368EF90E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927999"/>
        <c:axId val="702928479"/>
      </c:barChart>
      <c:catAx>
        <c:axId val="702927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928479"/>
        <c:crosses val="autoZero"/>
        <c:auto val="1"/>
        <c:lblAlgn val="ctr"/>
        <c:lblOffset val="100"/>
        <c:noMultiLvlLbl val="0"/>
      </c:catAx>
      <c:valAx>
        <c:axId val="702928479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92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National Identity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'National Identity'!$B$16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Identity'!$B$17:$B$24</c:f>
              <c:numCache>
                <c:formatCode>0.0</c:formatCode>
                <c:ptCount val="8"/>
                <c:pt idx="0">
                  <c:v>31.855382791712376</c:v>
                </c:pt>
                <c:pt idx="1">
                  <c:v>29.131042005573843</c:v>
                </c:pt>
                <c:pt idx="2">
                  <c:v>19.779778643698744</c:v>
                </c:pt>
                <c:pt idx="3">
                  <c:v>0.61822973807992532</c:v>
                </c:pt>
                <c:pt idx="4">
                  <c:v>7.9512877421741344</c:v>
                </c:pt>
                <c:pt idx="5">
                  <c:v>1.7644715990533719</c:v>
                </c:pt>
                <c:pt idx="6">
                  <c:v>1.4739046730307654</c:v>
                </c:pt>
                <c:pt idx="7">
                  <c:v>7.4259028066768389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8-4604-99C6-0727481C8CE4}"/>
            </c:ext>
          </c:extLst>
        </c:ser>
        <c:ser>
          <c:idx val="1"/>
          <c:order val="1"/>
          <c:tx>
            <c:strRef>
              <c:f>'National Identity'!$C$16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Identity'!$C$17:$C$24</c:f>
              <c:numCache>
                <c:formatCode>0.0</c:formatCode>
                <c:ptCount val="8"/>
                <c:pt idx="0">
                  <c:v>24.731215984032428</c:v>
                </c:pt>
                <c:pt idx="1">
                  <c:v>39.014064220089097</c:v>
                </c:pt>
                <c:pt idx="2">
                  <c:v>16.754117925450373</c:v>
                </c:pt>
                <c:pt idx="3">
                  <c:v>0.39764601788121035</c:v>
                </c:pt>
                <c:pt idx="4">
                  <c:v>5.6786732100785002</c:v>
                </c:pt>
                <c:pt idx="5">
                  <c:v>1.7114725763140837</c:v>
                </c:pt>
                <c:pt idx="6">
                  <c:v>0.78243155652952256</c:v>
                </c:pt>
                <c:pt idx="7">
                  <c:v>10.930378509624783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8-4604-99C6-0727481C8CE4}"/>
            </c:ext>
          </c:extLst>
        </c:ser>
        <c:ser>
          <c:idx val="2"/>
          <c:order val="2"/>
          <c:tx>
            <c:strRef>
              <c:f>'National Identity'!$D$16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Identity'!$D$17:$D$24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8-4604-99C6-0727481C8CE4}"/>
            </c:ext>
          </c:extLst>
        </c:ser>
        <c:ser>
          <c:idx val="3"/>
          <c:order val="3"/>
          <c:tx>
            <c:strRef>
              <c:f>'National Identity'!$E$16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Identity'!$E$17:$E$24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8-4604-99C6-0727481C8CE4}"/>
            </c:ext>
          </c:extLst>
        </c:ser>
        <c:ser>
          <c:idx val="4"/>
          <c:order val="4"/>
          <c:tx>
            <c:strRef>
              <c:f>'National Identity'!$F$16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Identity'!$F$17:$F$24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8-4604-99C6-0727481C8CE4}"/>
            </c:ext>
          </c:extLst>
        </c:ser>
        <c:ser>
          <c:idx val="5"/>
          <c:order val="5"/>
          <c:tx>
            <c:strRef>
              <c:f>'National Identity'!$G$16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Identity'!$G$17:$G$24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8-4604-99C6-0727481C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860512"/>
        <c:axId val="168343824"/>
      </c:barChart>
      <c:catAx>
        <c:axId val="1915860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43824"/>
        <c:crosses val="autoZero"/>
        <c:auto val="1"/>
        <c:lblAlgn val="ctr"/>
        <c:lblOffset val="100"/>
        <c:noMultiLvlLbl val="0"/>
      </c:catAx>
      <c:valAx>
        <c:axId val="168343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61424782309762083"/>
              <c:y val="0.87680582918002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8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49924433544007"/>
          <c:y val="0.92208377400313923"/>
          <c:w val="0.61225106000468721"/>
          <c:h val="6.361621240695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Religion or Religion Brought Up 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'Religion or Religion Brought Up'!$A$12</c:f>
              <c:strCache>
                <c:ptCount val="1"/>
                <c:pt idx="0">
                  <c:v>Catholic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Up'!$B$12:$G$12</c:f>
              <c:numCache>
                <c:formatCode>0.0</c:formatCode>
                <c:ptCount val="6"/>
                <c:pt idx="0">
                  <c:v>45.700158944920986</c:v>
                </c:pt>
                <c:pt idx="1">
                  <c:v>58.177207115445952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546-8225-433FB1BB7ABD}"/>
            </c:ext>
          </c:extLst>
        </c:ser>
        <c:ser>
          <c:idx val="1"/>
          <c:order val="1"/>
          <c:tx>
            <c:strRef>
              <c:f>'Religion or Religion Brought Up'!$A$13</c:f>
              <c:strCache>
                <c:ptCount val="1"/>
                <c:pt idx="0">
                  <c:v>Protestant and Other Christian (including Christian related)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Up'!$B$13:$G$13</c:f>
              <c:numCache>
                <c:formatCode>0.0</c:formatCode>
                <c:ptCount val="6"/>
                <c:pt idx="0">
                  <c:v>43.482338723448969</c:v>
                </c:pt>
                <c:pt idx="1">
                  <c:v>33.96246797740671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546-8225-433FB1BB7ABD}"/>
            </c:ext>
          </c:extLst>
        </c:ser>
        <c:ser>
          <c:idx val="2"/>
          <c:order val="2"/>
          <c:tx>
            <c:strRef>
              <c:f>'Religion or Religion Brought Up'!$A$14</c:f>
              <c:strCache>
                <c:ptCount val="1"/>
                <c:pt idx="0">
                  <c:v>Other religions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Up'!$B$14:$G$14</c:f>
              <c:numCache>
                <c:formatCode>0.0</c:formatCode>
                <c:ptCount val="6"/>
                <c:pt idx="0">
                  <c:v>1.4982857593232362</c:v>
                </c:pt>
                <c:pt idx="1">
                  <c:v>1.1636161609926232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546-8225-433FB1BB7ABD}"/>
            </c:ext>
          </c:extLst>
        </c:ser>
        <c:ser>
          <c:idx val="3"/>
          <c:order val="3"/>
          <c:tx>
            <c:strRef>
              <c:f>'Religion or Religion Brought Up'!$A$15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Up'!$B$15:$G$15</c:f>
              <c:numCache>
                <c:formatCode>0.0</c:formatCode>
                <c:ptCount val="6"/>
                <c:pt idx="0">
                  <c:v>9.3192165723068037</c:v>
                </c:pt>
                <c:pt idx="1">
                  <c:v>6.6967087461547168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1-4546-8225-433FB1BB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433440"/>
        <c:axId val="170652880"/>
      </c:barChart>
      <c:catAx>
        <c:axId val="18043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2880"/>
        <c:crosses val="autoZero"/>
        <c:auto val="1"/>
        <c:lblAlgn val="ctr"/>
        <c:lblOffset val="100"/>
        <c:noMultiLvlLbl val="0"/>
      </c:catAx>
      <c:valAx>
        <c:axId val="1706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Socio-economic Categorisation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'Socio-economic Categorisation'!$B$16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Categorisation'!$B$17:$B$25</c:f>
              <c:numCache>
                <c:formatCode>0.0</c:formatCode>
                <c:ptCount val="9"/>
                <c:pt idx="0">
                  <c:v>10.202404239404625</c:v>
                </c:pt>
                <c:pt idx="1">
                  <c:v>18.714618538746887</c:v>
                </c:pt>
                <c:pt idx="2">
                  <c:v>11.698105484700024</c:v>
                </c:pt>
                <c:pt idx="3">
                  <c:v>9.7311685628104083</c:v>
                </c:pt>
                <c:pt idx="4">
                  <c:v>5.3778170657557958</c:v>
                </c:pt>
                <c:pt idx="5">
                  <c:v>12.106558150865396</c:v>
                </c:pt>
                <c:pt idx="6">
                  <c:v>13.505609209759292</c:v>
                </c:pt>
                <c:pt idx="7">
                  <c:v>10.718201989647074</c:v>
                </c:pt>
                <c:pt idx="8">
                  <c:v>7.9455167583104958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9E4-AF54-82AABA4FADE1}"/>
            </c:ext>
          </c:extLst>
        </c:ser>
        <c:ser>
          <c:idx val="1"/>
          <c:order val="1"/>
          <c:tx>
            <c:strRef>
              <c:f>'Socio-economic Categorisation'!$C$16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Categorisation'!$C$17:$C$25</c:f>
              <c:numCache>
                <c:formatCode>0.0</c:formatCode>
                <c:ptCount val="9"/>
                <c:pt idx="0">
                  <c:v>8.1040376913388563</c:v>
                </c:pt>
                <c:pt idx="1">
                  <c:v>17.316957770506662</c:v>
                </c:pt>
                <c:pt idx="2">
                  <c:v>10.629677264579071</c:v>
                </c:pt>
                <c:pt idx="3">
                  <c:v>10.307141762349978</c:v>
                </c:pt>
                <c:pt idx="4">
                  <c:v>6.2034772525839488</c:v>
                </c:pt>
                <c:pt idx="5">
                  <c:v>11.881834720546976</c:v>
                </c:pt>
                <c:pt idx="6">
                  <c:v>17.428912242354777</c:v>
                </c:pt>
                <c:pt idx="7">
                  <c:v>10.84025829496005</c:v>
                </c:pt>
                <c:pt idx="8">
                  <c:v>7.2877030007796826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5-49E4-AF54-82AABA4FADE1}"/>
            </c:ext>
          </c:extLst>
        </c:ser>
        <c:ser>
          <c:idx val="2"/>
          <c:order val="2"/>
          <c:tx>
            <c:strRef>
              <c:f>'Socio-economic Categorisation'!$D$16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Categorisation'!$D$17:$D$25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5-49E4-AF54-82AABA4FADE1}"/>
            </c:ext>
          </c:extLst>
        </c:ser>
        <c:ser>
          <c:idx val="3"/>
          <c:order val="3"/>
          <c:tx>
            <c:strRef>
              <c:f>'Socio-economic Categorisation'!$E$16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Categorisation'!$E$17:$E$25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5-49E4-AF54-82AABA4FADE1}"/>
            </c:ext>
          </c:extLst>
        </c:ser>
        <c:ser>
          <c:idx val="4"/>
          <c:order val="4"/>
          <c:tx>
            <c:strRef>
              <c:f>'Socio-economic Categorisation'!$F$16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Categorisation'!$F$17:$F$25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5-49E4-AF54-82AABA4FADE1}"/>
            </c:ext>
          </c:extLst>
        </c:ser>
        <c:ser>
          <c:idx val="5"/>
          <c:order val="5"/>
          <c:tx>
            <c:strRef>
              <c:f>'Socio-economic Categorisation'!$G$16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Categorisation'!$G$17:$G$25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5-49E4-AF54-82AABA4F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446880"/>
        <c:axId val="170653872"/>
      </c:barChart>
      <c:catAx>
        <c:axId val="18044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3872"/>
        <c:crosses val="autoZero"/>
        <c:auto val="1"/>
        <c:lblAlgn val="ctr"/>
        <c:lblOffset val="100"/>
        <c:noMultiLvlLbl val="0"/>
      </c:catAx>
      <c:valAx>
        <c:axId val="170653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7090464930024073"/>
              <c:y val="0.91461325966850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71202222771547"/>
          <c:y val="0.94728476965241226"/>
          <c:w val="0.42657583970764618"/>
          <c:h val="4.9952799408361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Employment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'Employment History'!$A$12</c:f>
              <c:strCache>
                <c:ptCount val="1"/>
                <c:pt idx="0">
                  <c:v>In employment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History'!$B$12:$G$12</c:f>
              <c:numCache>
                <c:formatCode>0.0</c:formatCode>
                <c:ptCount val="6"/>
                <c:pt idx="0">
                  <c:v>56.056080837528768</c:v>
                </c:pt>
                <c:pt idx="1">
                  <c:v>58.02973457460633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B65-9664-2663A37C119A}"/>
            </c:ext>
          </c:extLst>
        </c:ser>
        <c:ser>
          <c:idx val="1"/>
          <c:order val="1"/>
          <c:tx>
            <c:strRef>
              <c:f>'Employment History'!$A$13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History'!$B$13:$G$13</c:f>
              <c:numCache>
                <c:formatCode>0.0</c:formatCode>
                <c:ptCount val="6"/>
                <c:pt idx="0">
                  <c:v>30.564809056591812</c:v>
                </c:pt>
                <c:pt idx="1">
                  <c:v>28.377793030834127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B65-9664-2663A37C119A}"/>
            </c:ext>
          </c:extLst>
        </c:ser>
        <c:ser>
          <c:idx val="2"/>
          <c:order val="2"/>
          <c:tx>
            <c:strRef>
              <c:f>'Employment History'!$A$14</c:f>
              <c:strCache>
                <c:ptCount val="1"/>
                <c:pt idx="0">
                  <c:v>Never worked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History'!$B$14:$G$14</c:f>
              <c:numCache>
                <c:formatCode>0.0</c:formatCode>
                <c:ptCount val="6"/>
                <c:pt idx="0">
                  <c:v>13.379110105879416</c:v>
                </c:pt>
                <c:pt idx="1">
                  <c:v>13.592472394559547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1-4B65-9664-2663A37C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9360"/>
        <c:axId val="1671749728"/>
      </c:barChart>
      <c:catAx>
        <c:axId val="18039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749728"/>
        <c:crosses val="autoZero"/>
        <c:auto val="1"/>
        <c:lblAlgn val="ctr"/>
        <c:lblOffset val="100"/>
        <c:noMultiLvlLbl val="0"/>
      </c:catAx>
      <c:valAx>
        <c:axId val="16717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English</a:t>
            </a:r>
            <a:r>
              <a:rPr lang="en-GB" baseline="0"/>
              <a:t> Language Proficiency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'English Language Proficiency'!$A$13</c:f>
              <c:strCache>
                <c:ptCount val="1"/>
                <c:pt idx="0">
                  <c:v>Main Language is English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Proficiency'!$B$13:$G$13</c:f>
              <c:numCache>
                <c:formatCode>0.0</c:formatCode>
                <c:ptCount val="6"/>
                <c:pt idx="0">
                  <c:v>95.366099736635348</c:v>
                </c:pt>
                <c:pt idx="1">
                  <c:v>91.984015170588776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5-475D-9656-B0B4D98814DA}"/>
            </c:ext>
          </c:extLst>
        </c:ser>
        <c:ser>
          <c:idx val="1"/>
          <c:order val="1"/>
          <c:tx>
            <c:strRef>
              <c:f>'English Language Proficiency'!$A$14</c:f>
              <c:strCache>
                <c:ptCount val="1"/>
                <c:pt idx="0">
                  <c:v>Main Language is not English: Can speak English very well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Proficiency'!$B$14:$G$14</c:f>
              <c:numCache>
                <c:formatCode>0.0</c:formatCode>
                <c:ptCount val="6"/>
                <c:pt idx="0">
                  <c:v>1.9340450404194232</c:v>
                </c:pt>
                <c:pt idx="1">
                  <c:v>2.6896725359846152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5-475D-9656-B0B4D98814DA}"/>
            </c:ext>
          </c:extLst>
        </c:ser>
        <c:ser>
          <c:idx val="2"/>
          <c:order val="2"/>
          <c:tx>
            <c:strRef>
              <c:f>'English Language Proficiency'!$A$15</c:f>
              <c:strCache>
                <c:ptCount val="1"/>
                <c:pt idx="0">
                  <c:v>Main Language is not English: Can speak English well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Proficiency'!$B$15:$G$15</c:f>
              <c:numCache>
                <c:formatCode>0.0</c:formatCode>
                <c:ptCount val="6"/>
                <c:pt idx="0">
                  <c:v>1.6014226156024907</c:v>
                </c:pt>
                <c:pt idx="1">
                  <c:v>3.022868376929134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5-475D-9656-B0B4D98814DA}"/>
            </c:ext>
          </c:extLst>
        </c:ser>
        <c:ser>
          <c:idx val="3"/>
          <c:order val="3"/>
          <c:tx>
            <c:strRef>
              <c:f>'English Language Proficiency'!$A$16</c:f>
              <c:strCache>
                <c:ptCount val="1"/>
                <c:pt idx="0">
                  <c:v>Main Language is not English: Cannot speak English well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Proficiency'!$B$16:$G$16</c:f>
              <c:numCache>
                <c:formatCode>0.0</c:formatCode>
                <c:ptCount val="6"/>
                <c:pt idx="0">
                  <c:v>0.88614011522271663</c:v>
                </c:pt>
                <c:pt idx="1">
                  <c:v>1.8604327260455225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05-475D-9656-B0B4D98814DA}"/>
            </c:ext>
          </c:extLst>
        </c:ser>
        <c:ser>
          <c:idx val="4"/>
          <c:order val="4"/>
          <c:tx>
            <c:strRef>
              <c:f>'English Language Proficiency'!$A$17</c:f>
              <c:strCache>
                <c:ptCount val="1"/>
                <c:pt idx="0">
                  <c:v>Main Language is not English: Cannot speak English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Proficiency'!$B$17:$G$17</c:f>
              <c:numCache>
                <c:formatCode>0.0</c:formatCode>
                <c:ptCount val="6"/>
                <c:pt idx="0">
                  <c:v>0.21229249212002285</c:v>
                </c:pt>
                <c:pt idx="1">
                  <c:v>0.44301119045195708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05-475D-9656-B0B4D9881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0523680"/>
        <c:axId val="890520320"/>
      </c:barChart>
      <c:catAx>
        <c:axId val="89052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20320"/>
        <c:crosses val="autoZero"/>
        <c:auto val="1"/>
        <c:lblAlgn val="ctr"/>
        <c:lblOffset val="100"/>
        <c:noMultiLvlLbl val="0"/>
      </c:catAx>
      <c:valAx>
        <c:axId val="890520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2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883519860974978E-2"/>
          <c:y val="0.74134572748097793"/>
          <c:w val="0.54633131186919004"/>
          <c:h val="0.23246156905784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Health Condition (Emotional or Mental Health)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Condition-mental health'!$A$10</c:f>
              <c:strCache>
                <c:ptCount val="1"/>
                <c:pt idx="0">
                  <c:v>Has an emotional, psychological or mental health condition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health'!$B$10:$G$10</c:f>
              <c:numCache>
                <c:formatCode>0.0</c:formatCode>
                <c:ptCount val="6"/>
                <c:pt idx="0">
                  <c:v>8.6765536537627899</c:v>
                </c:pt>
                <c:pt idx="1">
                  <c:v>7.3542121074941358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0-4439-9A0D-0D267FB94E17}"/>
            </c:ext>
          </c:extLst>
        </c:ser>
        <c:ser>
          <c:idx val="1"/>
          <c:order val="1"/>
          <c:tx>
            <c:strRef>
              <c:f>'Health Condition-mental health'!$A$11</c:f>
              <c:strCache>
                <c:ptCount val="1"/>
                <c:pt idx="0">
                  <c:v>Does not have an emotional, psychological or mental health condition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health'!$B$11:$G$11</c:f>
              <c:numCache>
                <c:formatCode>0.0</c:formatCode>
                <c:ptCount val="6"/>
                <c:pt idx="0">
                  <c:v>91.323446346237219</c:v>
                </c:pt>
                <c:pt idx="1">
                  <c:v>92.645787892505865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0-4439-9A0D-0D267FB94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410880"/>
        <c:axId val="184535520"/>
      </c:barChart>
      <c:catAx>
        <c:axId val="1804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35520"/>
        <c:crosses val="autoZero"/>
        <c:auto val="1"/>
        <c:lblAlgn val="ctr"/>
        <c:lblOffset val="100"/>
        <c:noMultiLvlLbl val="0"/>
      </c:catAx>
      <c:valAx>
        <c:axId val="1845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281357838476888E-3"/>
          <c:y val="0.8449348836161924"/>
          <c:w val="0.98722746260437111"/>
          <c:h val="0.13218618406731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Household Tenure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'Household Tenure'!$A$12</c:f>
              <c:strCache>
                <c:ptCount val="1"/>
                <c:pt idx="0">
                  <c:v>Owner occupied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Tenure'!$B$12:$G$12</c:f>
              <c:numCache>
                <c:formatCode>0.0</c:formatCode>
                <c:ptCount val="6"/>
                <c:pt idx="0">
                  <c:v>68.923011509857602</c:v>
                </c:pt>
                <c:pt idx="1">
                  <c:v>70.103889102012459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92F-BF8B-6A2395988AC9}"/>
            </c:ext>
          </c:extLst>
        </c:ser>
        <c:ser>
          <c:idx val="1"/>
          <c:order val="1"/>
          <c:tx>
            <c:strRef>
              <c:f>'Household Tenure'!$A$13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Tenure'!$B$13:$G$13</c:f>
              <c:numCache>
                <c:formatCode>0.0</c:formatCode>
                <c:ptCount val="6"/>
                <c:pt idx="0">
                  <c:v>12.995930363283545</c:v>
                </c:pt>
                <c:pt idx="1">
                  <c:v>9.2888469553857469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9-492F-BF8B-6A2395988AC9}"/>
            </c:ext>
          </c:extLst>
        </c:ser>
        <c:ser>
          <c:idx val="2"/>
          <c:order val="2"/>
          <c:tx>
            <c:strRef>
              <c:f>'Household Tenure'!$A$14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Tenure'!$B$14:$G$14</c:f>
              <c:numCache>
                <c:formatCode>0.0</c:formatCode>
                <c:ptCount val="6"/>
                <c:pt idx="0">
                  <c:v>16.372002519146687</c:v>
                </c:pt>
                <c:pt idx="1">
                  <c:v>18.895996848075146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9-492F-BF8B-6A2395988AC9}"/>
            </c:ext>
          </c:extLst>
        </c:ser>
        <c:ser>
          <c:idx val="3"/>
          <c:order val="3"/>
          <c:tx>
            <c:strRef>
              <c:f>'Household Tenure'!$A$15</c:f>
              <c:strCache>
                <c:ptCount val="1"/>
                <c:pt idx="0">
                  <c:v>Lives rent free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Tenure'!$B$15:$G$15</c:f>
              <c:numCache>
                <c:formatCode>0.0</c:formatCode>
                <c:ptCount val="6"/>
                <c:pt idx="0">
                  <c:v>1.7090556077121695</c:v>
                </c:pt>
                <c:pt idx="1">
                  <c:v>1.7112670945266411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9-492F-BF8B-6A239598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8400"/>
        <c:axId val="167867744"/>
      </c:barChart>
      <c:catAx>
        <c:axId val="18039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7744"/>
        <c:crosses val="autoZero"/>
        <c:auto val="1"/>
        <c:lblAlgn val="ctr"/>
        <c:lblOffset val="100"/>
        <c:noMultiLvlLbl val="0"/>
      </c:catAx>
      <c:valAx>
        <c:axId val="1678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Industry!$B$22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Industry!$B$23:$B$37</c:f>
              <c:numCache>
                <c:formatCode>0.0</c:formatCode>
                <c:ptCount val="15"/>
                <c:pt idx="0">
                  <c:v>3.9045818832770971</c:v>
                </c:pt>
                <c:pt idx="1">
                  <c:v>8.7474458400315633</c:v>
                </c:pt>
                <c:pt idx="2">
                  <c:v>8.4079118601350835</c:v>
                </c:pt>
                <c:pt idx="3">
                  <c:v>16.149828348673015</c:v>
                </c:pt>
                <c:pt idx="4">
                  <c:v>3.8955135112854125</c:v>
                </c:pt>
                <c:pt idx="5">
                  <c:v>4.5782323740880102</c:v>
                </c:pt>
                <c:pt idx="6">
                  <c:v>3.494974119808504</c:v>
                </c:pt>
                <c:pt idx="7">
                  <c:v>3.3799117894724442</c:v>
                </c:pt>
                <c:pt idx="8">
                  <c:v>1.0055293514936317</c:v>
                </c:pt>
                <c:pt idx="9">
                  <c:v>5.2805012336519042</c:v>
                </c:pt>
                <c:pt idx="10">
                  <c:v>3.9721824744878433</c:v>
                </c:pt>
                <c:pt idx="11">
                  <c:v>7.6762002343644191</c:v>
                </c:pt>
                <c:pt idx="12">
                  <c:v>9.0160816389021381</c:v>
                </c:pt>
                <c:pt idx="13">
                  <c:v>16.463688236437189</c:v>
                </c:pt>
                <c:pt idx="14">
                  <c:v>4.0274171038917448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9CF-AB61-E2F6635E5676}"/>
            </c:ext>
          </c:extLst>
        </c:ser>
        <c:ser>
          <c:idx val="1"/>
          <c:order val="1"/>
          <c:tx>
            <c:strRef>
              <c:f>Industry!$C$22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Industry!$C$23:$C$37</c:f>
              <c:numCache>
                <c:formatCode>0.0</c:formatCode>
                <c:ptCount val="15"/>
                <c:pt idx="0">
                  <c:v>4.6439521824508212</c:v>
                </c:pt>
                <c:pt idx="1">
                  <c:v>14.06851092660856</c:v>
                </c:pt>
                <c:pt idx="2">
                  <c:v>9.5106854537729237</c:v>
                </c:pt>
                <c:pt idx="3">
                  <c:v>17.264386031396057</c:v>
                </c:pt>
                <c:pt idx="4">
                  <c:v>4.2960002756054712</c:v>
                </c:pt>
                <c:pt idx="5">
                  <c:v>3.7631630321195209</c:v>
                </c:pt>
                <c:pt idx="6">
                  <c:v>2.3277178718664233</c:v>
                </c:pt>
                <c:pt idx="7">
                  <c:v>2.351833350558675</c:v>
                </c:pt>
                <c:pt idx="8">
                  <c:v>0.76021175687004061</c:v>
                </c:pt>
                <c:pt idx="9">
                  <c:v>4.3338960278361522</c:v>
                </c:pt>
                <c:pt idx="10">
                  <c:v>3.8860371378371861</c:v>
                </c:pt>
                <c:pt idx="11">
                  <c:v>5.4489498283207585</c:v>
                </c:pt>
                <c:pt idx="12">
                  <c:v>8.5920005512109423</c:v>
                </c:pt>
                <c:pt idx="13">
                  <c:v>15.246724314144302</c:v>
                </c:pt>
                <c:pt idx="14">
                  <c:v>3.5059312594021659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9CF-AB61-E2F6635E5676}"/>
            </c:ext>
          </c:extLst>
        </c:ser>
        <c:ser>
          <c:idx val="2"/>
          <c:order val="2"/>
          <c:tx>
            <c:strRef>
              <c:f>Industry!$D$22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Industry!$D$23:$D$37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9CF-AB61-E2F6635E5676}"/>
            </c:ext>
          </c:extLst>
        </c:ser>
        <c:ser>
          <c:idx val="3"/>
          <c:order val="3"/>
          <c:tx>
            <c:strRef>
              <c:f>Industry!$E$22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Industry!$E$23:$E$37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D-49CF-AB61-E2F6635E5676}"/>
            </c:ext>
          </c:extLst>
        </c:ser>
        <c:ser>
          <c:idx val="4"/>
          <c:order val="4"/>
          <c:tx>
            <c:strRef>
              <c:f>Industry!$F$22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Industry!$F$23:$F$37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D-49CF-AB61-E2F6635E5676}"/>
            </c:ext>
          </c:extLst>
        </c:ser>
        <c:ser>
          <c:idx val="5"/>
          <c:order val="5"/>
          <c:tx>
            <c:strRef>
              <c:f>Industry!$G$22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Industry!$G$23:$G$37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D-49CF-AB61-E2F6635E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87056"/>
        <c:axId val="1659506416"/>
      </c:barChart>
      <c:catAx>
        <c:axId val="4948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506416"/>
        <c:crosses val="autoZero"/>
        <c:auto val="1"/>
        <c:lblAlgn val="ctr"/>
        <c:lblOffset val="100"/>
        <c:noMultiLvlLbl val="0"/>
      </c:catAx>
      <c:valAx>
        <c:axId val="16595064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71855920964488995"/>
              <c:y val="0.89972176338762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09601084929718"/>
          <c:y val="0.94085720775498283"/>
          <c:w val="0.47580797830140559"/>
          <c:h val="5.4921515751854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Religion!$B$15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Religion!$B$16:$B$23</c:f>
              <c:numCache>
                <c:formatCode>0.0</c:formatCode>
                <c:ptCount val="8"/>
                <c:pt idx="0">
                  <c:v>42.305673414163174</c:v>
                </c:pt>
                <c:pt idx="1">
                  <c:v>16.60924507730503</c:v>
                </c:pt>
                <c:pt idx="2">
                  <c:v>11.548491336845009</c:v>
                </c:pt>
                <c:pt idx="3">
                  <c:v>2.3500203607130192</c:v>
                </c:pt>
                <c:pt idx="4">
                  <c:v>6.8504998226647569</c:v>
                </c:pt>
                <c:pt idx="5">
                  <c:v>1.3408646078263955</c:v>
                </c:pt>
                <c:pt idx="6">
                  <c:v>17.391096457235935</c:v>
                </c:pt>
                <c:pt idx="7">
                  <c:v>1.6041089232466796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6-4C58-A2A4-11FE5D749121}"/>
            </c:ext>
          </c:extLst>
        </c:ser>
        <c:ser>
          <c:idx val="1"/>
          <c:order val="1"/>
          <c:tx>
            <c:strRef>
              <c:f>Religion!$C$15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Religion!$C$16:$C$23</c:f>
              <c:numCache>
                <c:formatCode>0.0</c:formatCode>
                <c:ptCount val="8"/>
                <c:pt idx="0">
                  <c:v>55.072120825531393</c:v>
                </c:pt>
                <c:pt idx="1">
                  <c:v>9.0331076771126977</c:v>
                </c:pt>
                <c:pt idx="2">
                  <c:v>12.570731908063951</c:v>
                </c:pt>
                <c:pt idx="3">
                  <c:v>2.1574517994197411</c:v>
                </c:pt>
                <c:pt idx="4">
                  <c:v>6.8365604230539727</c:v>
                </c:pt>
                <c:pt idx="5">
                  <c:v>1.047861067100146</c:v>
                </c:pt>
                <c:pt idx="6">
                  <c:v>11.80271198995864</c:v>
                </c:pt>
                <c:pt idx="7">
                  <c:v>1.4794543097594601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6-4C58-A2A4-11FE5D749121}"/>
            </c:ext>
          </c:extLst>
        </c:ser>
        <c:ser>
          <c:idx val="2"/>
          <c:order val="2"/>
          <c:tx>
            <c:strRef>
              <c:f>Religion!$D$15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6-4C58-A2A4-11FE5D749121}"/>
            </c:ext>
          </c:extLst>
        </c:ser>
        <c:ser>
          <c:idx val="3"/>
          <c:order val="3"/>
          <c:tx>
            <c:strRef>
              <c:f>Religion!$E$15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6-4C58-A2A4-11FE5D749121}"/>
            </c:ext>
          </c:extLst>
        </c:ser>
        <c:ser>
          <c:idx val="4"/>
          <c:order val="4"/>
          <c:tx>
            <c:strRef>
              <c:f>Religion!$F$15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E6-4C58-A2A4-11FE5D749121}"/>
            </c:ext>
          </c:extLst>
        </c:ser>
        <c:ser>
          <c:idx val="5"/>
          <c:order val="5"/>
          <c:tx>
            <c:strRef>
              <c:f>Religion!$G$15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E6-4C58-A2A4-11FE5D74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394080"/>
        <c:axId val="167866256"/>
      </c:barChart>
      <c:catAx>
        <c:axId val="1803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6256"/>
        <c:crosses val="autoZero"/>
        <c:auto val="1"/>
        <c:lblAlgn val="ctr"/>
        <c:lblOffset val="100"/>
        <c:noMultiLvlLbl val="0"/>
      </c:catAx>
      <c:valAx>
        <c:axId val="167866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65406319055528606"/>
              <c:y val="0.89806426117789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77398839240016"/>
          <c:y val="0.93649549293951928"/>
          <c:w val="0.56879523060565518"/>
          <c:h val="5.8854056148573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38</xdr:row>
      <xdr:rowOff>63500</xdr:rowOff>
    </xdr:from>
    <xdr:to>
      <xdr:col>11</xdr:col>
      <xdr:colOff>69850</xdr:colOff>
      <xdr:row>59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49D38-965C-ABC5-CF5D-334AA7F32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25</xdr:row>
      <xdr:rowOff>12700</xdr:rowOff>
    </xdr:from>
    <xdr:to>
      <xdr:col>9</xdr:col>
      <xdr:colOff>330200</xdr:colOff>
      <xdr:row>45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85D5D-0513-AFD0-B982-175A6C418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30</xdr:row>
      <xdr:rowOff>180974</xdr:rowOff>
    </xdr:from>
    <xdr:to>
      <xdr:col>7</xdr:col>
      <xdr:colOff>450850</xdr:colOff>
      <xdr:row>49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7B0E1C-8D4E-B4AD-4EEA-1907AC3C2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168274</xdr:colOff>
      <xdr:row>50</xdr:row>
      <xdr:rowOff>79374</xdr:rowOff>
    </xdr:from>
    <xdr:to>
      <xdr:col>7</xdr:col>
      <xdr:colOff>488949</xdr:colOff>
      <xdr:row>69</xdr:row>
      <xdr:rowOff>184149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200615-F266-81B1-2D57-73D7953E75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403224</xdr:colOff>
      <xdr:row>27</xdr:row>
      <xdr:rowOff>41274</xdr:rowOff>
    </xdr:from>
    <xdr:to>
      <xdr:col>9</xdr:col>
      <xdr:colOff>266700</xdr:colOff>
      <xdr:row>46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3F5CA-FDC7-857E-1D23-317C37192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365124</xdr:colOff>
      <xdr:row>17</xdr:row>
      <xdr:rowOff>130174</xdr:rowOff>
    </xdr:from>
    <xdr:to>
      <xdr:col>9</xdr:col>
      <xdr:colOff>330200</xdr:colOff>
      <xdr:row>37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A77518-58F4-E2C2-CFBF-5BB914689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29</xdr:row>
      <xdr:rowOff>107950</xdr:rowOff>
    </xdr:from>
    <xdr:to>
      <xdr:col>6</xdr:col>
      <xdr:colOff>368300</xdr:colOff>
      <xdr:row>54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C2270C-46B8-04EE-1EF8-60AFBC796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16</xdr:row>
      <xdr:rowOff>104774</xdr:rowOff>
    </xdr:from>
    <xdr:to>
      <xdr:col>8</xdr:col>
      <xdr:colOff>508000</xdr:colOff>
      <xdr:row>36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F40F19-9FA3-F847-574D-79A58C500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307974</xdr:colOff>
      <xdr:row>20</xdr:row>
      <xdr:rowOff>41274</xdr:rowOff>
    </xdr:from>
    <xdr:to>
      <xdr:col>6</xdr:col>
      <xdr:colOff>425449</xdr:colOff>
      <xdr:row>38</xdr:row>
      <xdr:rowOff>120649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2FDDED-E2AF-8F09-0A30-C487C6FF9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288924</xdr:colOff>
      <xdr:row>13</xdr:row>
      <xdr:rowOff>79374</xdr:rowOff>
    </xdr:from>
    <xdr:to>
      <xdr:col>5</xdr:col>
      <xdr:colOff>336550</xdr:colOff>
      <xdr:row>31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F7931-889A-7F67-4747-A5D8B666F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73024</xdr:rowOff>
    </xdr:from>
    <xdr:to>
      <xdr:col>7</xdr:col>
      <xdr:colOff>349250</xdr:colOff>
      <xdr:row>36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E7722-03D5-C991-AE62-1F70AA757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307974</xdr:colOff>
      <xdr:row>38</xdr:row>
      <xdr:rowOff>117474</xdr:rowOff>
    </xdr:from>
    <xdr:to>
      <xdr:col>6</xdr:col>
      <xdr:colOff>476250</xdr:colOff>
      <xdr:row>61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3D6517-52FD-4576-1943-6E023A918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25</xdr:row>
      <xdr:rowOff>155574</xdr:rowOff>
    </xdr:from>
    <xdr:to>
      <xdr:col>7</xdr:col>
      <xdr:colOff>38100</xdr:colOff>
      <xdr:row>47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8FDCAE-9B1B-4850-5652-672793BB5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1CE9-B08C-438D-BEF6-CE081A01FBAF}">
  <sheetPr>
    <pageSetUpPr autoPageBreaks="0"/>
  </sheetPr>
  <dimension ref="A1:G36"/>
  <sheetViews>
    <sheetView tabSelected="1" workbookViewId="0">
      <selection activeCell="D5" sqref="D5"/>
    </sheetView>
  </sheetViews>
  <sheetFormatPr defaultRowHeight="14.5" x14ac:dyDescent="0.35"/>
  <cols>
    <col min="6" max="6" width="14.36328125" customWidth="1"/>
    <col min="7" max="7" width="11.7265625" customWidth="1"/>
  </cols>
  <sheetData>
    <row r="1" spans="1:7" x14ac:dyDescent="0.35">
      <c r="A1" s="2" t="s">
        <v>91</v>
      </c>
      <c r="B1" s="2"/>
      <c r="C1" s="2"/>
    </row>
    <row r="2" spans="1:7" x14ac:dyDescent="0.35">
      <c r="A2" t="s">
        <v>11</v>
      </c>
      <c r="B2" s="2"/>
      <c r="C2" s="2"/>
    </row>
    <row r="3" spans="1:7" x14ac:dyDescent="0.35">
      <c r="B3" s="2"/>
      <c r="C3" s="2"/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>
        <v>0</v>
      </c>
      <c r="B5">
        <v>21201</v>
      </c>
      <c r="C5" s="3">
        <v>2495</v>
      </c>
    </row>
    <row r="6" spans="1:7" x14ac:dyDescent="0.35">
      <c r="A6">
        <v>1</v>
      </c>
      <c r="B6">
        <v>22419</v>
      </c>
      <c r="C6" s="3">
        <v>2601</v>
      </c>
    </row>
    <row r="7" spans="1:7" x14ac:dyDescent="0.35">
      <c r="A7">
        <v>2</v>
      </c>
      <c r="B7">
        <v>22939</v>
      </c>
      <c r="C7" s="3">
        <v>2621</v>
      </c>
    </row>
    <row r="8" spans="1:7" x14ac:dyDescent="0.35">
      <c r="A8">
        <v>3</v>
      </c>
      <c r="B8">
        <v>22943</v>
      </c>
      <c r="C8" s="3">
        <v>2710</v>
      </c>
    </row>
    <row r="9" spans="1:7" x14ac:dyDescent="0.35">
      <c r="A9">
        <v>4</v>
      </c>
      <c r="B9">
        <v>24318</v>
      </c>
      <c r="C9" s="3">
        <v>2757</v>
      </c>
    </row>
    <row r="10" spans="1:7" x14ac:dyDescent="0.35">
      <c r="A10">
        <v>5</v>
      </c>
      <c r="B10">
        <v>24464</v>
      </c>
      <c r="C10" s="3">
        <v>2830</v>
      </c>
    </row>
    <row r="11" spans="1:7" x14ac:dyDescent="0.35">
      <c r="A11">
        <v>6</v>
      </c>
      <c r="B11">
        <v>24684</v>
      </c>
      <c r="C11" s="3">
        <v>2873</v>
      </c>
    </row>
    <row r="12" spans="1:7" x14ac:dyDescent="0.35">
      <c r="A12">
        <v>7</v>
      </c>
      <c r="B12">
        <v>24309</v>
      </c>
      <c r="C12" s="3">
        <v>2729</v>
      </c>
    </row>
    <row r="13" spans="1:7" x14ac:dyDescent="0.35">
      <c r="A13">
        <v>8</v>
      </c>
      <c r="B13">
        <v>25501</v>
      </c>
      <c r="C13" s="3">
        <v>2926</v>
      </c>
    </row>
    <row r="14" spans="1:7" x14ac:dyDescent="0.35">
      <c r="A14">
        <v>9</v>
      </c>
      <c r="B14">
        <v>25518</v>
      </c>
      <c r="C14" s="3">
        <v>2905</v>
      </c>
    </row>
    <row r="15" spans="1:7" x14ac:dyDescent="0.35">
      <c r="A15">
        <v>10</v>
      </c>
      <c r="B15">
        <v>26015</v>
      </c>
      <c r="C15" s="3">
        <v>3035</v>
      </c>
    </row>
    <row r="16" spans="1:7" x14ac:dyDescent="0.35">
      <c r="A16">
        <v>11</v>
      </c>
      <c r="B16">
        <v>25469</v>
      </c>
      <c r="C16" s="3">
        <v>2889</v>
      </c>
    </row>
    <row r="17" spans="1:7" x14ac:dyDescent="0.35">
      <c r="A17">
        <v>12</v>
      </c>
      <c r="B17">
        <v>25646</v>
      </c>
      <c r="C17" s="3">
        <v>2750</v>
      </c>
    </row>
    <row r="18" spans="1:7" x14ac:dyDescent="0.35">
      <c r="A18">
        <v>13</v>
      </c>
      <c r="B18">
        <v>25384</v>
      </c>
      <c r="C18" s="3">
        <v>2905</v>
      </c>
    </row>
    <row r="19" spans="1:7" x14ac:dyDescent="0.35">
      <c r="A19">
        <v>14</v>
      </c>
      <c r="B19">
        <v>24404</v>
      </c>
      <c r="C19" s="3">
        <v>2741</v>
      </c>
    </row>
    <row r="20" spans="1:7" x14ac:dyDescent="0.35">
      <c r="A20">
        <v>15</v>
      </c>
      <c r="B20">
        <v>23220</v>
      </c>
      <c r="C20" s="3">
        <v>2564</v>
      </c>
    </row>
    <row r="21" spans="1:7" x14ac:dyDescent="0.35">
      <c r="A21">
        <v>16</v>
      </c>
      <c r="B21">
        <v>23574</v>
      </c>
      <c r="C21" s="3">
        <v>2675</v>
      </c>
    </row>
    <row r="22" spans="1:7" x14ac:dyDescent="0.35">
      <c r="A22">
        <v>17</v>
      </c>
      <c r="B22">
        <v>23067</v>
      </c>
      <c r="C22" s="3">
        <v>2493</v>
      </c>
    </row>
    <row r="23" spans="1:7" x14ac:dyDescent="0.35">
      <c r="A23">
        <v>18</v>
      </c>
      <c r="B23">
        <v>22346</v>
      </c>
      <c r="C23" s="3">
        <v>2336</v>
      </c>
    </row>
    <row r="24" spans="1:7" x14ac:dyDescent="0.35">
      <c r="B24">
        <f t="shared" ref="B24:G24" si="0">SUM(B5:B23)</f>
        <v>457421</v>
      </c>
      <c r="C24">
        <f t="shared" si="0"/>
        <v>51835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0</v>
      </c>
    </row>
    <row r="26" spans="1:7" x14ac:dyDescent="0.35">
      <c r="B26" t="s">
        <v>0</v>
      </c>
      <c r="C26" t="s">
        <v>90</v>
      </c>
      <c r="D26" t="s">
        <v>1</v>
      </c>
      <c r="E26" t="s">
        <v>10</v>
      </c>
      <c r="F26" t="s">
        <v>2</v>
      </c>
      <c r="G26" t="s">
        <v>3</v>
      </c>
    </row>
    <row r="27" spans="1:7" x14ac:dyDescent="0.35">
      <c r="A27" t="s">
        <v>4</v>
      </c>
      <c r="B27">
        <f t="shared" ref="B27:G27" si="1">SUM(B5:B9)</f>
        <v>113820</v>
      </c>
      <c r="C27">
        <f t="shared" si="1"/>
        <v>13184</v>
      </c>
      <c r="D27">
        <f t="shared" si="1"/>
        <v>0</v>
      </c>
      <c r="E27">
        <f t="shared" si="1"/>
        <v>0</v>
      </c>
      <c r="F27">
        <f t="shared" si="1"/>
        <v>0</v>
      </c>
      <c r="G27">
        <f t="shared" si="1"/>
        <v>0</v>
      </c>
    </row>
    <row r="28" spans="1:7" x14ac:dyDescent="0.35">
      <c r="A28" t="s">
        <v>5</v>
      </c>
      <c r="B28">
        <f t="shared" ref="B28:G28" si="2">SUM(B10:B16)</f>
        <v>175960</v>
      </c>
      <c r="C28">
        <f t="shared" si="2"/>
        <v>20187</v>
      </c>
      <c r="D28">
        <f t="shared" si="2"/>
        <v>0</v>
      </c>
      <c r="E28">
        <f t="shared" si="2"/>
        <v>0</v>
      </c>
      <c r="F28">
        <f t="shared" si="2"/>
        <v>0</v>
      </c>
      <c r="G28">
        <f t="shared" si="2"/>
        <v>0</v>
      </c>
    </row>
    <row r="29" spans="1:7" x14ac:dyDescent="0.35">
      <c r="A29" t="s">
        <v>6</v>
      </c>
      <c r="B29">
        <f t="shared" ref="B29:G29" si="3">SUM(B17:B23)</f>
        <v>167641</v>
      </c>
      <c r="C29">
        <f t="shared" si="3"/>
        <v>18464</v>
      </c>
      <c r="D29">
        <f t="shared" si="3"/>
        <v>0</v>
      </c>
      <c r="E29">
        <f t="shared" si="3"/>
        <v>0</v>
      </c>
      <c r="F29">
        <f t="shared" si="3"/>
        <v>0</v>
      </c>
      <c r="G29">
        <f t="shared" si="3"/>
        <v>0</v>
      </c>
    </row>
    <row r="30" spans="1:7" x14ac:dyDescent="0.35">
      <c r="A30" t="s">
        <v>7</v>
      </c>
      <c r="B30">
        <f t="shared" ref="B30:G30" si="4">SUM(B27:B29)</f>
        <v>457421</v>
      </c>
      <c r="C30">
        <f t="shared" si="4"/>
        <v>51835</v>
      </c>
      <c r="D30">
        <f t="shared" si="4"/>
        <v>0</v>
      </c>
      <c r="E30">
        <f t="shared" si="4"/>
        <v>0</v>
      </c>
      <c r="F30">
        <f t="shared" si="4"/>
        <v>0</v>
      </c>
      <c r="G30">
        <f t="shared" si="4"/>
        <v>0</v>
      </c>
    </row>
    <row r="32" spans="1:7" x14ac:dyDescent="0.35">
      <c r="A32" t="s">
        <v>8</v>
      </c>
      <c r="B32" t="s">
        <v>0</v>
      </c>
      <c r="C32" t="s">
        <v>9</v>
      </c>
      <c r="D32" t="s">
        <v>1</v>
      </c>
      <c r="E32" t="s">
        <v>10</v>
      </c>
      <c r="F32" t="s">
        <v>2</v>
      </c>
      <c r="G32" t="s">
        <v>3</v>
      </c>
    </row>
    <row r="33" spans="1:7" x14ac:dyDescent="0.35">
      <c r="A33" t="s">
        <v>4</v>
      </c>
      <c r="B33" s="1">
        <f t="shared" ref="B33:G33" si="5">(B27/B30)*100</f>
        <v>24.882985258656689</v>
      </c>
      <c r="C33" s="1">
        <f t="shared" si="5"/>
        <v>25.434551943667405</v>
      </c>
      <c r="D33" s="1" t="e">
        <f t="shared" si="5"/>
        <v>#DIV/0!</v>
      </c>
      <c r="E33" s="1" t="e">
        <f t="shared" si="5"/>
        <v>#DIV/0!</v>
      </c>
      <c r="F33" s="1" t="e">
        <f t="shared" si="5"/>
        <v>#DIV/0!</v>
      </c>
      <c r="G33" s="1" t="e">
        <f t="shared" si="5"/>
        <v>#DIV/0!</v>
      </c>
    </row>
    <row r="34" spans="1:7" x14ac:dyDescent="0.35">
      <c r="A34" t="s">
        <v>5</v>
      </c>
      <c r="B34" s="1">
        <f t="shared" ref="B34:G34" si="6">(B28/B30)*100</f>
        <v>38.467844720727733</v>
      </c>
      <c r="C34" s="1">
        <f t="shared" si="6"/>
        <v>38.944728465322662</v>
      </c>
      <c r="D34" s="1" t="e">
        <f t="shared" si="6"/>
        <v>#DIV/0!</v>
      </c>
      <c r="E34" s="1" t="e">
        <f t="shared" si="6"/>
        <v>#DIV/0!</v>
      </c>
      <c r="F34" s="1" t="e">
        <f t="shared" si="6"/>
        <v>#DIV/0!</v>
      </c>
      <c r="G34" s="1" t="e">
        <f t="shared" si="6"/>
        <v>#DIV/0!</v>
      </c>
    </row>
    <row r="35" spans="1:7" x14ac:dyDescent="0.35">
      <c r="A35" t="s">
        <v>6</v>
      </c>
      <c r="B35" s="1">
        <f t="shared" ref="B35:G35" si="7">(B29/B30)*100</f>
        <v>36.649170020615578</v>
      </c>
      <c r="C35" s="1">
        <f t="shared" si="7"/>
        <v>35.620719591009937</v>
      </c>
      <c r="D35" s="1" t="e">
        <f t="shared" si="7"/>
        <v>#DIV/0!</v>
      </c>
      <c r="E35" s="1" t="e">
        <f t="shared" si="7"/>
        <v>#DIV/0!</v>
      </c>
      <c r="F35" s="1" t="e">
        <f t="shared" si="7"/>
        <v>#DIV/0!</v>
      </c>
      <c r="G35" s="1" t="e">
        <f t="shared" si="7"/>
        <v>#DIV/0!</v>
      </c>
    </row>
    <row r="36" spans="1:7" x14ac:dyDescent="0.35">
      <c r="B36">
        <f>SUM(B33:B35)</f>
        <v>100</v>
      </c>
      <c r="C36">
        <f t="shared" ref="C36:G36" si="8">SUM(C33:C35)</f>
        <v>100</v>
      </c>
      <c r="D36" t="e">
        <f t="shared" si="8"/>
        <v>#DIV/0!</v>
      </c>
      <c r="E36" t="e">
        <f t="shared" si="8"/>
        <v>#DIV/0!</v>
      </c>
      <c r="F36" t="e">
        <f t="shared" si="8"/>
        <v>#DIV/0!</v>
      </c>
      <c r="G36" t="e">
        <f t="shared" si="8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5EFF-0F55-4AA2-B6F9-76C53BE96895}">
  <dimension ref="A1:G24"/>
  <sheetViews>
    <sheetView workbookViewId="0">
      <selection activeCell="D5" sqref="D5"/>
    </sheetView>
  </sheetViews>
  <sheetFormatPr defaultRowHeight="14.5" x14ac:dyDescent="0.35"/>
  <cols>
    <col min="6" max="6" width="15.453125" customWidth="1"/>
  </cols>
  <sheetData>
    <row r="1" spans="1:7" x14ac:dyDescent="0.35">
      <c r="A1" s="2" t="s">
        <v>92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13</v>
      </c>
      <c r="B5">
        <v>388433</v>
      </c>
      <c r="C5" s="3">
        <v>44333</v>
      </c>
    </row>
    <row r="6" spans="1:7" x14ac:dyDescent="0.35">
      <c r="A6" t="s">
        <v>14</v>
      </c>
      <c r="B6">
        <v>201369</v>
      </c>
      <c r="C6" s="3">
        <v>20112</v>
      </c>
    </row>
    <row r="7" spans="1:7" x14ac:dyDescent="0.35">
      <c r="A7" t="s">
        <v>15</v>
      </c>
      <c r="B7">
        <v>242459</v>
      </c>
      <c r="C7" s="3">
        <v>25173</v>
      </c>
    </row>
    <row r="8" spans="1:7" x14ac:dyDescent="0.35">
      <c r="A8" t="s">
        <v>16</v>
      </c>
      <c r="B8">
        <v>249475</v>
      </c>
      <c r="C8" s="3">
        <v>26549</v>
      </c>
    </row>
    <row r="9" spans="1:7" x14ac:dyDescent="0.35">
      <c r="A9" t="s">
        <v>17</v>
      </c>
      <c r="B9">
        <v>252636</v>
      </c>
      <c r="C9" s="3">
        <v>25414</v>
      </c>
    </row>
    <row r="10" spans="1:7" x14ac:dyDescent="0.35">
      <c r="A10" t="s">
        <v>18</v>
      </c>
      <c r="B10">
        <v>242327</v>
      </c>
      <c r="C10" s="3">
        <v>22904</v>
      </c>
    </row>
    <row r="11" spans="1:7" x14ac:dyDescent="0.35">
      <c r="A11" t="s">
        <v>19</v>
      </c>
      <c r="B11">
        <v>176932</v>
      </c>
      <c r="C11" s="3">
        <v>16380</v>
      </c>
    </row>
    <row r="12" spans="1:7" x14ac:dyDescent="0.35">
      <c r="A12" t="s">
        <v>20</v>
      </c>
      <c r="B12">
        <v>149544</v>
      </c>
      <c r="C12" s="3">
        <v>13529</v>
      </c>
    </row>
    <row r="13" spans="1:7" x14ac:dyDescent="0.35">
      <c r="B13">
        <f t="shared" ref="B13:G13" si="0">SUM(B5:B12)</f>
        <v>1903175</v>
      </c>
      <c r="C13">
        <f t="shared" si="0"/>
        <v>194394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12</v>
      </c>
      <c r="D15" t="s">
        <v>1</v>
      </c>
      <c r="E15" t="s">
        <v>10</v>
      </c>
      <c r="F15" t="s">
        <v>2</v>
      </c>
      <c r="G15" t="s">
        <v>3</v>
      </c>
    </row>
    <row r="16" spans="1:7" x14ac:dyDescent="0.35">
      <c r="A16" t="s">
        <v>21</v>
      </c>
      <c r="B16" s="1">
        <f>(B5/B13)*100</f>
        <v>20.409736361606264</v>
      </c>
      <c r="C16" s="1">
        <f t="shared" ref="C16" si="1">(C5/C13)*100</f>
        <v>22.805745033282921</v>
      </c>
      <c r="D16" s="1" t="e">
        <f t="shared" ref="D16:G16" si="2">(D5/D13)*100</f>
        <v>#DIV/0!</v>
      </c>
      <c r="E16" s="1" t="e">
        <f t="shared" si="2"/>
        <v>#DIV/0!</v>
      </c>
      <c r="F16" s="1" t="e">
        <f t="shared" si="2"/>
        <v>#DIV/0!</v>
      </c>
      <c r="G16" s="1" t="e">
        <f t="shared" si="2"/>
        <v>#DIV/0!</v>
      </c>
    </row>
    <row r="17" spans="1:7" x14ac:dyDescent="0.35">
      <c r="A17" t="s">
        <v>22</v>
      </c>
      <c r="B17" s="1">
        <f>(B6/B13)*100</f>
        <v>10.580687535302848</v>
      </c>
      <c r="C17" s="1">
        <f t="shared" ref="C17" si="3">(C6/C13)*100</f>
        <v>10.345998333281891</v>
      </c>
      <c r="D17" s="1" t="e">
        <f t="shared" ref="D17:G17" si="4">(D6/D13)*100</f>
        <v>#DIV/0!</v>
      </c>
      <c r="E17" s="1" t="e">
        <f t="shared" si="4"/>
        <v>#DIV/0!</v>
      </c>
      <c r="F17" s="1" t="e">
        <f t="shared" si="4"/>
        <v>#DIV/0!</v>
      </c>
      <c r="G17" s="1" t="e">
        <f t="shared" si="4"/>
        <v>#DIV/0!</v>
      </c>
    </row>
    <row r="18" spans="1:7" x14ac:dyDescent="0.35">
      <c r="A18" t="s">
        <v>23</v>
      </c>
      <c r="B18" s="1">
        <f>(B7/B13)*100</f>
        <v>12.739711271953446</v>
      </c>
      <c r="C18" s="1">
        <f t="shared" ref="C18" si="5">(C7/C13)*100</f>
        <v>12.94947374918979</v>
      </c>
      <c r="D18" s="1" t="e">
        <f t="shared" ref="D18:G18" si="6">(D7/D13)*100</f>
        <v>#DIV/0!</v>
      </c>
      <c r="E18" s="1" t="e">
        <f t="shared" si="6"/>
        <v>#DIV/0!</v>
      </c>
      <c r="F18" s="1" t="e">
        <f t="shared" si="6"/>
        <v>#DIV/0!</v>
      </c>
      <c r="G18" s="1" t="e">
        <f t="shared" si="6"/>
        <v>#DIV/0!</v>
      </c>
    </row>
    <row r="19" spans="1:7" x14ac:dyDescent="0.35">
      <c r="A19" t="s">
        <v>24</v>
      </c>
      <c r="B19" s="1">
        <f>(B8/B13)*100</f>
        <v>13.108358401092909</v>
      </c>
      <c r="C19" s="1">
        <f t="shared" ref="C19" si="7">(C8/C13)*100</f>
        <v>13.657314526168504</v>
      </c>
      <c r="D19" s="1" t="e">
        <f t="shared" ref="D19:G19" si="8">(D8/D13)*100</f>
        <v>#DIV/0!</v>
      </c>
      <c r="E19" s="1" t="e">
        <f t="shared" si="8"/>
        <v>#DIV/0!</v>
      </c>
      <c r="F19" s="1" t="e">
        <f t="shared" si="8"/>
        <v>#DIV/0!</v>
      </c>
      <c r="G19" s="1" t="e">
        <f t="shared" si="8"/>
        <v>#DIV/0!</v>
      </c>
    </row>
    <row r="20" spans="1:7" x14ac:dyDescent="0.35">
      <c r="A20" t="s">
        <v>25</v>
      </c>
      <c r="B20" s="1">
        <f>(B9/B13)*100</f>
        <v>13.274449275552694</v>
      </c>
      <c r="C20" s="1">
        <f t="shared" ref="C20" si="9">(C9/C13)*100</f>
        <v>13.073448768994927</v>
      </c>
      <c r="D20" s="1" t="e">
        <f t="shared" ref="D20:G20" si="10">(D9/D13)*100</f>
        <v>#DIV/0!</v>
      </c>
      <c r="E20" s="1" t="e">
        <f t="shared" si="10"/>
        <v>#DIV/0!</v>
      </c>
      <c r="F20" s="1" t="e">
        <f t="shared" si="10"/>
        <v>#DIV/0!</v>
      </c>
      <c r="G20" s="1" t="e">
        <f t="shared" si="10"/>
        <v>#DIV/0!</v>
      </c>
    </row>
    <row r="21" spans="1:7" x14ac:dyDescent="0.35">
      <c r="A21" t="s">
        <v>26</v>
      </c>
      <c r="B21" s="1">
        <f>(B10/B13)*100</f>
        <v>12.732775493583093</v>
      </c>
      <c r="C21" s="1">
        <f t="shared" ref="C21" si="11">(C10/C13)*100</f>
        <v>11.782256654011954</v>
      </c>
      <c r="D21" s="1" t="e">
        <f t="shared" ref="D21:G21" si="12">(D10/D13)*100</f>
        <v>#DIV/0!</v>
      </c>
      <c r="E21" s="1" t="e">
        <f t="shared" si="12"/>
        <v>#DIV/0!</v>
      </c>
      <c r="F21" s="1" t="e">
        <f t="shared" si="12"/>
        <v>#DIV/0!</v>
      </c>
      <c r="G21" s="1" t="e">
        <f t="shared" si="12"/>
        <v>#DIV/0!</v>
      </c>
    </row>
    <row r="22" spans="1:7" x14ac:dyDescent="0.35">
      <c r="A22" t="s">
        <v>27</v>
      </c>
      <c r="B22" s="1">
        <f>(B11/B13)*100</f>
        <v>9.2966752926031493</v>
      </c>
      <c r="C22" s="1">
        <f t="shared" ref="C22" si="13">(C11/C13)*100</f>
        <v>8.4261859933948582</v>
      </c>
      <c r="D22" s="1" t="e">
        <f t="shared" ref="D22:G22" si="14">(D11/D13)*100</f>
        <v>#DIV/0!</v>
      </c>
      <c r="E22" s="1" t="e">
        <f t="shared" si="14"/>
        <v>#DIV/0!</v>
      </c>
      <c r="F22" s="1" t="e">
        <f t="shared" si="14"/>
        <v>#DIV/0!</v>
      </c>
      <c r="G22" s="1" t="e">
        <f t="shared" si="14"/>
        <v>#DIV/0!</v>
      </c>
    </row>
    <row r="23" spans="1:7" x14ac:dyDescent="0.35">
      <c r="A23" t="s">
        <v>28</v>
      </c>
      <c r="B23" s="1">
        <f>(B12/B13)*100</f>
        <v>7.8576063683055946</v>
      </c>
      <c r="C23" s="1">
        <f t="shared" ref="C23" si="15">(C12/C13)*100</f>
        <v>6.9595769416751549</v>
      </c>
      <c r="D23" s="1" t="e">
        <f t="shared" ref="D23:G23" si="16">(D12/D13)*100</f>
        <v>#DIV/0!</v>
      </c>
      <c r="E23" s="1" t="e">
        <f t="shared" si="16"/>
        <v>#DIV/0!</v>
      </c>
      <c r="F23" s="1" t="e">
        <f t="shared" si="16"/>
        <v>#DIV/0!</v>
      </c>
      <c r="G23" s="1" t="e">
        <f t="shared" si="16"/>
        <v>#DIV/0!</v>
      </c>
    </row>
    <row r="24" spans="1:7" x14ac:dyDescent="0.35">
      <c r="B24">
        <f t="shared" ref="B24:G24" si="17">SUM(B16:B23)</f>
        <v>100</v>
      </c>
      <c r="C24">
        <f t="shared" si="17"/>
        <v>100</v>
      </c>
      <c r="D24" t="e">
        <f t="shared" si="17"/>
        <v>#DIV/0!</v>
      </c>
      <c r="E24" t="e">
        <f t="shared" si="17"/>
        <v>#DIV/0!</v>
      </c>
      <c r="F24" t="e">
        <f t="shared" si="17"/>
        <v>#DIV/0!</v>
      </c>
      <c r="G24" t="e">
        <f t="shared" si="17"/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C8EF-FDE7-4030-AEAE-E518ACF640E0}">
  <dimension ref="A1:G28"/>
  <sheetViews>
    <sheetView workbookViewId="0">
      <selection activeCell="D6" sqref="D6"/>
    </sheetView>
  </sheetViews>
  <sheetFormatPr defaultRowHeight="14.5" x14ac:dyDescent="0.35"/>
  <cols>
    <col min="1" max="1" width="16.1796875" customWidth="1"/>
    <col min="6" max="6" width="14.1796875" customWidth="1"/>
  </cols>
  <sheetData>
    <row r="1" spans="1:7" x14ac:dyDescent="0.35">
      <c r="A1" t="s">
        <v>93</v>
      </c>
    </row>
    <row r="2" spans="1:7" x14ac:dyDescent="0.35">
      <c r="A2" t="s">
        <v>11</v>
      </c>
    </row>
    <row r="4" spans="1:7" x14ac:dyDescent="0.35">
      <c r="A4" t="s">
        <v>33</v>
      </c>
    </row>
    <row r="5" spans="1:7" x14ac:dyDescent="0.35">
      <c r="B5" t="s">
        <v>0</v>
      </c>
      <c r="C5" t="s">
        <v>90</v>
      </c>
      <c r="D5" t="s">
        <v>1</v>
      </c>
      <c r="E5" t="s">
        <v>10</v>
      </c>
      <c r="F5" t="s">
        <v>2</v>
      </c>
      <c r="G5" t="s">
        <v>3</v>
      </c>
    </row>
    <row r="6" spans="1:7" x14ac:dyDescent="0.35">
      <c r="A6" t="s">
        <v>29</v>
      </c>
      <c r="B6">
        <v>71777</v>
      </c>
      <c r="C6">
        <v>7763</v>
      </c>
    </row>
    <row r="7" spans="1:7" x14ac:dyDescent="0.35">
      <c r="A7" t="s">
        <v>30</v>
      </c>
      <c r="B7">
        <v>59122</v>
      </c>
      <c r="C7">
        <v>6061</v>
      </c>
    </row>
    <row r="8" spans="1:7" x14ac:dyDescent="0.35">
      <c r="A8" t="s">
        <v>31</v>
      </c>
      <c r="B8">
        <v>36559</v>
      </c>
      <c r="C8">
        <v>3603</v>
      </c>
    </row>
    <row r="9" spans="1:7" x14ac:dyDescent="0.35">
      <c r="B9">
        <f t="shared" ref="B9:G9" si="0">SUM(B6:B8)</f>
        <v>167458</v>
      </c>
      <c r="C9">
        <f t="shared" si="0"/>
        <v>17427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29</v>
      </c>
      <c r="B12" s="1">
        <f t="shared" ref="B12:G12" si="1">(B6/B9)*100</f>
        <v>42.862687957577421</v>
      </c>
      <c r="C12" s="1">
        <f t="shared" si="1"/>
        <v>44.545819705055372</v>
      </c>
      <c r="D12" s="1" t="e">
        <f t="shared" si="1"/>
        <v>#DIV/0!</v>
      </c>
      <c r="E12" s="1" t="e">
        <f t="shared" si="1"/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30</v>
      </c>
      <c r="B13" s="1">
        <f t="shared" ref="B13:G13" si="2">(B7/B9)*100</f>
        <v>35.305569157639525</v>
      </c>
      <c r="C13" s="1">
        <f t="shared" si="2"/>
        <v>34.779365352613759</v>
      </c>
      <c r="D13" s="1" t="e">
        <f t="shared" si="2"/>
        <v>#DIV/0!</v>
      </c>
      <c r="E13" s="1" t="e">
        <f t="shared" si="2"/>
        <v>#DIV/0!</v>
      </c>
      <c r="F13" s="1" t="e">
        <f t="shared" si="2"/>
        <v>#DIV/0!</v>
      </c>
      <c r="G13" s="1" t="e">
        <f t="shared" si="2"/>
        <v>#DIV/0!</v>
      </c>
    </row>
    <row r="14" spans="1:7" x14ac:dyDescent="0.35">
      <c r="A14" t="s">
        <v>31</v>
      </c>
      <c r="B14" s="1">
        <f t="shared" ref="B14:G14" si="3">(B8/B9)*100</f>
        <v>21.831742884783051</v>
      </c>
      <c r="C14" s="1">
        <f t="shared" si="3"/>
        <v>20.674814942330865</v>
      </c>
      <c r="D14" s="1" t="e">
        <f t="shared" si="3"/>
        <v>#DIV/0!</v>
      </c>
      <c r="E14" s="1" t="e">
        <f t="shared" si="3"/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B15" s="1">
        <f>SUM(B12:B14)</f>
        <v>100</v>
      </c>
      <c r="C15" s="1">
        <f>SUM(C12:C14)</f>
        <v>100</v>
      </c>
      <c r="D15" t="e">
        <f>SUM(D12:D14)</f>
        <v>#DIV/0!</v>
      </c>
      <c r="E15" t="e">
        <f t="shared" ref="E15:G15" si="4">SUM(E12:E14)</f>
        <v>#DIV/0!</v>
      </c>
      <c r="F15" t="e">
        <f t="shared" si="4"/>
        <v>#DIV/0!</v>
      </c>
      <c r="G15" t="e">
        <f t="shared" si="4"/>
        <v>#DIV/0!</v>
      </c>
    </row>
    <row r="17" spans="1:7" x14ac:dyDescent="0.35">
      <c r="A17" t="s">
        <v>32</v>
      </c>
    </row>
    <row r="18" spans="1:7" x14ac:dyDescent="0.35">
      <c r="B18" t="s">
        <v>0</v>
      </c>
      <c r="C18" t="s">
        <v>90</v>
      </c>
      <c r="D18" t="s">
        <v>1</v>
      </c>
      <c r="E18" t="s">
        <v>10</v>
      </c>
      <c r="F18" t="s">
        <v>2</v>
      </c>
      <c r="G18" t="s">
        <v>3</v>
      </c>
    </row>
    <row r="19" spans="1:7" x14ac:dyDescent="0.35">
      <c r="A19" t="s">
        <v>29</v>
      </c>
      <c r="B19">
        <v>15241</v>
      </c>
      <c r="C19">
        <v>2202</v>
      </c>
    </row>
    <row r="20" spans="1:7" x14ac:dyDescent="0.35">
      <c r="A20" t="s">
        <v>30</v>
      </c>
      <c r="B20">
        <v>17099</v>
      </c>
      <c r="C20">
        <v>2382</v>
      </c>
    </row>
    <row r="21" spans="1:7" x14ac:dyDescent="0.35">
      <c r="A21" t="s">
        <v>31</v>
      </c>
      <c r="B21">
        <v>12995</v>
      </c>
      <c r="C21">
        <v>1677</v>
      </c>
    </row>
    <row r="22" spans="1:7" x14ac:dyDescent="0.35">
      <c r="B22">
        <f t="shared" ref="B22:G22" si="5">SUM(B19:B21)</f>
        <v>45335</v>
      </c>
      <c r="C22">
        <f t="shared" si="5"/>
        <v>6261</v>
      </c>
      <c r="D22">
        <f t="shared" si="5"/>
        <v>0</v>
      </c>
      <c r="E22">
        <f t="shared" si="5"/>
        <v>0</v>
      </c>
      <c r="F22">
        <f t="shared" si="5"/>
        <v>0</v>
      </c>
      <c r="G22">
        <f t="shared" si="5"/>
        <v>0</v>
      </c>
    </row>
    <row r="24" spans="1:7" x14ac:dyDescent="0.35">
      <c r="B24" t="s">
        <v>0</v>
      </c>
      <c r="C24" t="s">
        <v>9</v>
      </c>
      <c r="D24" t="s">
        <v>1</v>
      </c>
      <c r="E24" t="s">
        <v>10</v>
      </c>
      <c r="F24" t="s">
        <v>2</v>
      </c>
      <c r="G24" t="s">
        <v>3</v>
      </c>
    </row>
    <row r="25" spans="1:7" x14ac:dyDescent="0.35">
      <c r="A25" t="s">
        <v>29</v>
      </c>
      <c r="B25" s="1">
        <f>(B19/B22)*100</f>
        <v>33.618616962611668</v>
      </c>
      <c r="C25" s="1">
        <f>(C19/C22)*100</f>
        <v>35.170100622903689</v>
      </c>
      <c r="D25" s="1" t="e">
        <f t="shared" ref="D25:G25" si="6">(D19/D22)*100</f>
        <v>#DIV/0!</v>
      </c>
      <c r="E25" s="1" t="e">
        <f t="shared" si="6"/>
        <v>#DIV/0!</v>
      </c>
      <c r="F25" s="1" t="e">
        <f t="shared" si="6"/>
        <v>#DIV/0!</v>
      </c>
      <c r="G25" s="1" t="e">
        <f t="shared" si="6"/>
        <v>#DIV/0!</v>
      </c>
    </row>
    <row r="26" spans="1:7" x14ac:dyDescent="0.35">
      <c r="A26" t="s">
        <v>30</v>
      </c>
      <c r="B26" s="1">
        <f>(B20/B22)*100</f>
        <v>37.716995698687548</v>
      </c>
      <c r="C26" s="1">
        <f>(C20/C22)*100</f>
        <v>38.045040728318156</v>
      </c>
      <c r="D26" s="1" t="e">
        <f t="shared" ref="D26:G26" si="7">(D20/D22)*100</f>
        <v>#DIV/0!</v>
      </c>
      <c r="E26" s="1" t="e">
        <f t="shared" si="7"/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31</v>
      </c>
      <c r="B27" s="1">
        <f>(B21/B22)*100</f>
        <v>28.664387338700781</v>
      </c>
      <c r="C27" s="1">
        <f>(C21/C22)*100</f>
        <v>26.784858648778147</v>
      </c>
      <c r="D27" s="1" t="e">
        <f t="shared" ref="D27:G27" si="8">(D21/D22)*100</f>
        <v>#DIV/0!</v>
      </c>
      <c r="E27" s="1" t="e">
        <f t="shared" si="8"/>
        <v>#DIV/0!</v>
      </c>
      <c r="F27" s="1" t="e">
        <f t="shared" si="8"/>
        <v>#DIV/0!</v>
      </c>
      <c r="G27" s="1" t="e">
        <f t="shared" si="8"/>
        <v>#DIV/0!</v>
      </c>
    </row>
    <row r="28" spans="1:7" x14ac:dyDescent="0.35">
      <c r="B28">
        <f t="shared" ref="B28:G28" si="9">SUM(B25:B27)</f>
        <v>100</v>
      </c>
      <c r="C28">
        <f t="shared" si="9"/>
        <v>100</v>
      </c>
      <c r="D28" t="e">
        <f t="shared" si="9"/>
        <v>#DIV/0!</v>
      </c>
      <c r="E28" t="e">
        <f t="shared" si="9"/>
        <v>#DIV/0!</v>
      </c>
      <c r="F28" t="e">
        <f t="shared" si="9"/>
        <v>#DIV/0!</v>
      </c>
      <c r="G28" t="e">
        <f t="shared" si="9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F3FD-7195-4238-8BEF-CAC70E4589E0}">
  <dimension ref="A1:G25"/>
  <sheetViews>
    <sheetView workbookViewId="0">
      <selection activeCell="D5" sqref="D5"/>
    </sheetView>
  </sheetViews>
  <sheetFormatPr defaultRowHeight="14.5" x14ac:dyDescent="0.35"/>
  <cols>
    <col min="1" max="1" width="30.1796875" customWidth="1"/>
    <col min="6" max="6" width="15.81640625" customWidth="1"/>
    <col min="7" max="7" width="11.90625" customWidth="1"/>
  </cols>
  <sheetData>
    <row r="1" spans="1:7" x14ac:dyDescent="0.35">
      <c r="A1" t="s">
        <v>94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34</v>
      </c>
      <c r="B5">
        <v>606264</v>
      </c>
      <c r="C5" s="3">
        <v>48076</v>
      </c>
    </row>
    <row r="6" spans="1:7" x14ac:dyDescent="0.35">
      <c r="A6" t="s">
        <v>35</v>
      </c>
      <c r="B6">
        <v>554415</v>
      </c>
      <c r="C6" s="3">
        <v>75841</v>
      </c>
    </row>
    <row r="7" spans="1:7" x14ac:dyDescent="0.35">
      <c r="A7" t="s">
        <v>36</v>
      </c>
      <c r="B7">
        <v>376444</v>
      </c>
      <c r="C7" s="3">
        <v>32569</v>
      </c>
    </row>
    <row r="8" spans="1:7" x14ac:dyDescent="0.35">
      <c r="A8" t="s">
        <v>37</v>
      </c>
      <c r="B8">
        <v>11766</v>
      </c>
      <c r="C8">
        <v>773</v>
      </c>
    </row>
    <row r="9" spans="1:7" x14ac:dyDescent="0.35">
      <c r="A9" t="s">
        <v>38</v>
      </c>
      <c r="B9">
        <v>151327</v>
      </c>
      <c r="C9" s="3">
        <v>11039</v>
      </c>
    </row>
    <row r="10" spans="1:7" x14ac:dyDescent="0.35">
      <c r="A10" t="s">
        <v>39</v>
      </c>
      <c r="B10">
        <v>33581</v>
      </c>
      <c r="C10" s="3">
        <v>3327</v>
      </c>
    </row>
    <row r="11" spans="1:7" x14ac:dyDescent="0.35">
      <c r="A11" t="s">
        <v>40</v>
      </c>
      <c r="B11">
        <v>28051</v>
      </c>
      <c r="C11" s="3">
        <v>1521</v>
      </c>
    </row>
    <row r="12" spans="1:7" x14ac:dyDescent="0.35">
      <c r="A12" t="s">
        <v>41</v>
      </c>
      <c r="B12">
        <v>141328</v>
      </c>
      <c r="C12" s="3">
        <v>21248</v>
      </c>
    </row>
    <row r="13" spans="1:7" x14ac:dyDescent="0.35">
      <c r="B13">
        <f t="shared" ref="B13:G13" si="0">SUM(B5:B12)</f>
        <v>1903176</v>
      </c>
      <c r="C13">
        <f t="shared" si="0"/>
        <v>194394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6" spans="1:7" x14ac:dyDescent="0.35">
      <c r="B16" t="s">
        <v>0</v>
      </c>
      <c r="C16" t="s">
        <v>9</v>
      </c>
      <c r="D16" t="s">
        <v>1</v>
      </c>
      <c r="E16" t="s">
        <v>10</v>
      </c>
      <c r="F16" t="s">
        <v>2</v>
      </c>
      <c r="G16" t="s">
        <v>3</v>
      </c>
    </row>
    <row r="17" spans="1:7" x14ac:dyDescent="0.35">
      <c r="A17" t="s">
        <v>34</v>
      </c>
      <c r="B17" s="1">
        <f>(B5/B13)*100</f>
        <v>31.855382791712376</v>
      </c>
      <c r="C17" s="1">
        <f t="shared" ref="C17:G17" si="1">(C5/C13)*100</f>
        <v>24.731215984032428</v>
      </c>
      <c r="D17" s="1" t="e">
        <f t="shared" si="1"/>
        <v>#DIV/0!</v>
      </c>
      <c r="E17" s="1" t="e">
        <f t="shared" si="1"/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35</v>
      </c>
      <c r="B18" s="1">
        <f>(B6/B13)*100</f>
        <v>29.131042005573843</v>
      </c>
      <c r="C18" s="1">
        <f t="shared" ref="C18:G18" si="2">(C6/C13)*100</f>
        <v>39.014064220089097</v>
      </c>
      <c r="D18" s="1" t="e">
        <f t="shared" si="2"/>
        <v>#DIV/0!</v>
      </c>
      <c r="E18" s="1" t="e">
        <f t="shared" si="2"/>
        <v>#DIV/0!</v>
      </c>
      <c r="F18" s="1" t="e">
        <f t="shared" si="2"/>
        <v>#DIV/0!</v>
      </c>
      <c r="G18" s="1" t="e">
        <f t="shared" si="2"/>
        <v>#DIV/0!</v>
      </c>
    </row>
    <row r="19" spans="1:7" x14ac:dyDescent="0.35">
      <c r="A19" t="s">
        <v>36</v>
      </c>
      <c r="B19" s="1">
        <f>(B7/B13)*100</f>
        <v>19.779778643698744</v>
      </c>
      <c r="C19" s="1">
        <f t="shared" ref="C19:G19" si="3">(C7/C13)*100</f>
        <v>16.754117925450373</v>
      </c>
      <c r="D19" s="1" t="e">
        <f t="shared" si="3"/>
        <v>#DIV/0!</v>
      </c>
      <c r="E19" s="1" t="e">
        <f t="shared" ref="E19" si="4">(E7/E13)*100</f>
        <v>#DIV/0!</v>
      </c>
      <c r="F19" s="1" t="e">
        <f t="shared" si="3"/>
        <v>#DIV/0!</v>
      </c>
      <c r="G19" s="1" t="e">
        <f t="shared" si="3"/>
        <v>#DIV/0!</v>
      </c>
    </row>
    <row r="20" spans="1:7" x14ac:dyDescent="0.35">
      <c r="A20" t="s">
        <v>37</v>
      </c>
      <c r="B20" s="1">
        <f>(B8/B13)*100</f>
        <v>0.61822973807992532</v>
      </c>
      <c r="C20" s="1">
        <f t="shared" ref="C20:G20" si="5">(C8/C13)*100</f>
        <v>0.39764601788121035</v>
      </c>
      <c r="D20" s="1" t="e">
        <f t="shared" si="5"/>
        <v>#DIV/0!</v>
      </c>
      <c r="E20" s="1" t="e">
        <f t="shared" ref="E20" si="6">(E8/E13)*100</f>
        <v>#DIV/0!</v>
      </c>
      <c r="F20" s="1" t="e">
        <f t="shared" si="5"/>
        <v>#DIV/0!</v>
      </c>
      <c r="G20" s="1" t="e">
        <f t="shared" si="5"/>
        <v>#DIV/0!</v>
      </c>
    </row>
    <row r="21" spans="1:7" x14ac:dyDescent="0.35">
      <c r="A21" t="s">
        <v>38</v>
      </c>
      <c r="B21" s="1">
        <f>(B9/B13)*100</f>
        <v>7.9512877421741344</v>
      </c>
      <c r="C21" s="1">
        <f t="shared" ref="C21:G21" si="7">(C9/C13)*100</f>
        <v>5.6786732100785002</v>
      </c>
      <c r="D21" s="1" t="e">
        <f t="shared" si="7"/>
        <v>#DIV/0!</v>
      </c>
      <c r="E21" s="1" t="e">
        <f t="shared" ref="E21" si="8">(E9/E13)*100</f>
        <v>#DIV/0!</v>
      </c>
      <c r="F21" s="1" t="e">
        <f t="shared" si="7"/>
        <v>#DIV/0!</v>
      </c>
      <c r="G21" s="1" t="e">
        <f t="shared" si="7"/>
        <v>#DIV/0!</v>
      </c>
    </row>
    <row r="22" spans="1:7" x14ac:dyDescent="0.35">
      <c r="A22" t="s">
        <v>39</v>
      </c>
      <c r="B22" s="1">
        <f>(B10/B13)*100</f>
        <v>1.7644715990533719</v>
      </c>
      <c r="C22" s="1">
        <f t="shared" ref="C22:G22" si="9">(C10/C13)*100</f>
        <v>1.7114725763140837</v>
      </c>
      <c r="D22" s="1" t="e">
        <f t="shared" si="9"/>
        <v>#DIV/0!</v>
      </c>
      <c r="E22" s="1" t="e">
        <f t="shared" ref="E22" si="10">(E10/E13)*100</f>
        <v>#DIV/0!</v>
      </c>
      <c r="F22" s="1" t="e">
        <f t="shared" si="9"/>
        <v>#DIV/0!</v>
      </c>
      <c r="G22" s="1" t="e">
        <f t="shared" si="9"/>
        <v>#DIV/0!</v>
      </c>
    </row>
    <row r="23" spans="1:7" x14ac:dyDescent="0.35">
      <c r="A23" t="s">
        <v>40</v>
      </c>
      <c r="B23" s="1">
        <f>(B11/B13)*100</f>
        <v>1.4739046730307654</v>
      </c>
      <c r="C23" s="1">
        <f t="shared" ref="C23:G23" si="11">(C11/C13)*100</f>
        <v>0.78243155652952256</v>
      </c>
      <c r="D23" s="1" t="e">
        <f t="shared" si="11"/>
        <v>#DIV/0!</v>
      </c>
      <c r="E23" s="1" t="e">
        <f t="shared" ref="E23" si="12">(E11/E13)*100</f>
        <v>#DIV/0!</v>
      </c>
      <c r="F23" s="1" t="e">
        <f t="shared" si="11"/>
        <v>#DIV/0!</v>
      </c>
      <c r="G23" s="1" t="e">
        <f t="shared" si="11"/>
        <v>#DIV/0!</v>
      </c>
    </row>
    <row r="24" spans="1:7" x14ac:dyDescent="0.35">
      <c r="A24" t="s">
        <v>41</v>
      </c>
      <c r="B24" s="1">
        <f>(B12/B13)*100</f>
        <v>7.4259028066768389</v>
      </c>
      <c r="C24" s="1">
        <f t="shared" ref="C24:G24" si="13">(C12/C13)*100</f>
        <v>10.930378509624783</v>
      </c>
      <c r="D24" s="1" t="e">
        <f t="shared" si="13"/>
        <v>#DIV/0!</v>
      </c>
      <c r="E24" s="1" t="e">
        <f t="shared" ref="E24" si="14">(E12/E13)*100</f>
        <v>#DIV/0!</v>
      </c>
      <c r="F24" s="1" t="e">
        <f t="shared" si="13"/>
        <v>#DIV/0!</v>
      </c>
      <c r="G24" s="1" t="e">
        <f t="shared" si="13"/>
        <v>#DIV/0!</v>
      </c>
    </row>
    <row r="25" spans="1:7" x14ac:dyDescent="0.35">
      <c r="B25">
        <f t="shared" ref="B25:G25" si="15">SUM(B17:B24)</f>
        <v>99.999999999999986</v>
      </c>
      <c r="C25">
        <f t="shared" si="15"/>
        <v>100</v>
      </c>
      <c r="D25" t="e">
        <f t="shared" si="15"/>
        <v>#DIV/0!</v>
      </c>
      <c r="E25" t="e">
        <f t="shared" si="15"/>
        <v>#DIV/0!</v>
      </c>
      <c r="F25" t="e">
        <f t="shared" si="15"/>
        <v>#DIV/0!</v>
      </c>
      <c r="G25" t="e">
        <f t="shared" si="15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CEB-63AD-42D3-8992-CF3720AD3E43}">
  <dimension ref="A1:G16"/>
  <sheetViews>
    <sheetView workbookViewId="0">
      <selection activeCell="D5" sqref="D5"/>
    </sheetView>
  </sheetViews>
  <sheetFormatPr defaultRowHeight="14.5" x14ac:dyDescent="0.35"/>
  <cols>
    <col min="1" max="1" width="49.36328125" customWidth="1"/>
    <col min="6" max="6" width="16.453125" customWidth="1"/>
  </cols>
  <sheetData>
    <row r="1" spans="1:7" x14ac:dyDescent="0.35">
      <c r="A1" t="s">
        <v>95</v>
      </c>
    </row>
    <row r="2" spans="1:7" x14ac:dyDescent="0.35">
      <c r="A2" t="s">
        <v>11</v>
      </c>
    </row>
    <row r="4" spans="1:7" x14ac:dyDescent="0.35">
      <c r="B4" t="s">
        <v>0</v>
      </c>
      <c r="C4" t="s">
        <v>9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42</v>
      </c>
      <c r="B5">
        <v>869754</v>
      </c>
      <c r="C5" s="3">
        <v>113093</v>
      </c>
    </row>
    <row r="6" spans="1:7" x14ac:dyDescent="0.35">
      <c r="A6" t="s">
        <v>43</v>
      </c>
      <c r="B6">
        <v>827545</v>
      </c>
      <c r="C6" s="3">
        <v>66021</v>
      </c>
    </row>
    <row r="7" spans="1:7" x14ac:dyDescent="0.35">
      <c r="A7" t="s">
        <v>44</v>
      </c>
      <c r="B7">
        <v>28515</v>
      </c>
      <c r="C7" s="3">
        <v>2262</v>
      </c>
    </row>
    <row r="8" spans="1:7" x14ac:dyDescent="0.35">
      <c r="A8" t="s">
        <v>45</v>
      </c>
      <c r="B8">
        <v>177361</v>
      </c>
      <c r="C8" s="3">
        <v>13018</v>
      </c>
    </row>
    <row r="9" spans="1:7" x14ac:dyDescent="0.35">
      <c r="B9">
        <f t="shared" ref="B9:G9" si="0">SUM(B5:B8)</f>
        <v>1903175</v>
      </c>
      <c r="C9">
        <f t="shared" si="0"/>
        <v>194394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42</v>
      </c>
      <c r="B12" s="1">
        <f>(B5/B9)*100</f>
        <v>45.700158944920986</v>
      </c>
      <c r="C12" s="1">
        <f t="shared" ref="C12:G12" si="1">(C5/C9)*100</f>
        <v>58.177207115445952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43</v>
      </c>
      <c r="B13" s="1">
        <f>(B6/B9)*100</f>
        <v>43.482338723448969</v>
      </c>
      <c r="C13" s="1">
        <f t="shared" ref="C13:G13" si="3">(C6/C9)*100</f>
        <v>33.96246797740671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44</v>
      </c>
      <c r="B14" s="1">
        <f>(B7/B9)*100</f>
        <v>1.4982857593232362</v>
      </c>
      <c r="C14" s="1">
        <f t="shared" ref="C14:G14" si="5">(C7/C9)*100</f>
        <v>1.1636161609926232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45</v>
      </c>
      <c r="B15" s="1">
        <f>(B8/B9)*100</f>
        <v>9.3192165723068037</v>
      </c>
      <c r="C15" s="1">
        <f t="shared" ref="C15:G15" si="7">(C8/C9)*100</f>
        <v>6.6967087461547168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</v>
      </c>
      <c r="C16">
        <f t="shared" si="9"/>
        <v>99.999999999999986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FD4C-6D90-4FF8-8DF8-37E317523C45}">
  <dimension ref="A1:G26"/>
  <sheetViews>
    <sheetView workbookViewId="0">
      <selection activeCell="D5" sqref="D5"/>
    </sheetView>
  </sheetViews>
  <sheetFormatPr defaultRowHeight="14.5" x14ac:dyDescent="0.35"/>
  <cols>
    <col min="1" max="1" width="62.08984375" customWidth="1"/>
    <col min="2" max="2" width="9.90625" customWidth="1"/>
    <col min="3" max="3" width="11.7265625" customWidth="1"/>
    <col min="4" max="5" width="11.54296875" customWidth="1"/>
    <col min="6" max="6" width="14.90625" customWidth="1"/>
  </cols>
  <sheetData>
    <row r="1" spans="1:7" x14ac:dyDescent="0.35">
      <c r="A1" t="s">
        <v>96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46</v>
      </c>
      <c r="B5">
        <v>154540</v>
      </c>
      <c r="C5" s="3">
        <v>12161</v>
      </c>
    </row>
    <row r="6" spans="1:7" x14ac:dyDescent="0.35">
      <c r="A6" t="s">
        <v>47</v>
      </c>
      <c r="B6">
        <v>283478</v>
      </c>
      <c r="C6" s="3">
        <v>25986</v>
      </c>
    </row>
    <row r="7" spans="1:7" x14ac:dyDescent="0.35">
      <c r="A7" t="s">
        <v>48</v>
      </c>
      <c r="B7">
        <v>177196</v>
      </c>
      <c r="C7" s="3">
        <v>15951</v>
      </c>
    </row>
    <row r="8" spans="1:7" x14ac:dyDescent="0.35">
      <c r="A8" t="s">
        <v>49</v>
      </c>
      <c r="B8">
        <v>147402</v>
      </c>
      <c r="C8" s="3">
        <v>15467</v>
      </c>
    </row>
    <row r="9" spans="1:7" x14ac:dyDescent="0.35">
      <c r="A9" t="s">
        <v>50</v>
      </c>
      <c r="B9">
        <v>81460</v>
      </c>
      <c r="C9" s="3">
        <v>9309</v>
      </c>
    </row>
    <row r="10" spans="1:7" x14ac:dyDescent="0.35">
      <c r="A10" t="s">
        <v>51</v>
      </c>
      <c r="B10">
        <v>183383</v>
      </c>
      <c r="C10" s="3">
        <v>17830</v>
      </c>
    </row>
    <row r="11" spans="1:7" x14ac:dyDescent="0.35">
      <c r="A11" t="s">
        <v>52</v>
      </c>
      <c r="B11">
        <v>204575</v>
      </c>
      <c r="C11" s="3">
        <v>26154</v>
      </c>
    </row>
    <row r="12" spans="1:7" x14ac:dyDescent="0.35">
      <c r="A12" t="s">
        <v>53</v>
      </c>
      <c r="B12">
        <v>162353</v>
      </c>
      <c r="C12" s="3">
        <v>16267</v>
      </c>
    </row>
    <row r="13" spans="1:7" x14ac:dyDescent="0.35">
      <c r="A13" t="s">
        <v>54</v>
      </c>
      <c r="B13">
        <v>120354</v>
      </c>
      <c r="C13" s="3">
        <v>10936</v>
      </c>
    </row>
    <row r="14" spans="1:7" x14ac:dyDescent="0.35">
      <c r="B14">
        <f t="shared" ref="B14:G14" si="0">SUM(B5:B13)</f>
        <v>1514741</v>
      </c>
      <c r="C14">
        <f t="shared" si="0"/>
        <v>150061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</row>
    <row r="16" spans="1:7" x14ac:dyDescent="0.35">
      <c r="A16" t="s">
        <v>8</v>
      </c>
      <c r="B16" t="s">
        <v>0</v>
      </c>
      <c r="C16" t="s">
        <v>9</v>
      </c>
      <c r="D16" t="s">
        <v>1</v>
      </c>
      <c r="E16" t="s">
        <v>10</v>
      </c>
      <c r="F16" t="s">
        <v>2</v>
      </c>
      <c r="G16" t="s">
        <v>3</v>
      </c>
    </row>
    <row r="17" spans="1:7" x14ac:dyDescent="0.35">
      <c r="A17" t="s">
        <v>46</v>
      </c>
      <c r="B17" s="1">
        <f>(B5/B14)*100</f>
        <v>10.202404239404625</v>
      </c>
      <c r="C17" s="1">
        <f t="shared" ref="C17:G17" si="1">(C5/C14)*100</f>
        <v>8.1040376913388563</v>
      </c>
      <c r="D17" s="1" t="e">
        <f t="shared" si="1"/>
        <v>#DIV/0!</v>
      </c>
      <c r="E17" s="1" t="e">
        <f t="shared" ref="E17" si="2">(E5/E14)*100</f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47</v>
      </c>
      <c r="B18" s="1">
        <f>(B6/B14)*100</f>
        <v>18.714618538746887</v>
      </c>
      <c r="C18" s="1">
        <f t="shared" ref="C18:G18" si="3">(C6/C14)*100</f>
        <v>17.316957770506662</v>
      </c>
      <c r="D18" s="1" t="e">
        <f t="shared" si="3"/>
        <v>#DIV/0!</v>
      </c>
      <c r="E18" s="1" t="e">
        <f t="shared" ref="E18" si="4">(E6/E14)*100</f>
        <v>#DIV/0!</v>
      </c>
      <c r="F18" s="1" t="e">
        <f t="shared" si="3"/>
        <v>#DIV/0!</v>
      </c>
      <c r="G18" s="1" t="e">
        <f t="shared" si="3"/>
        <v>#DIV/0!</v>
      </c>
    </row>
    <row r="19" spans="1:7" x14ac:dyDescent="0.35">
      <c r="A19" t="s">
        <v>48</v>
      </c>
      <c r="B19" s="1">
        <f>(B7/B14)*100</f>
        <v>11.698105484700024</v>
      </c>
      <c r="C19" s="1">
        <f t="shared" ref="C19:G19" si="5">(C7/C14)*100</f>
        <v>10.629677264579071</v>
      </c>
      <c r="D19" s="1" t="e">
        <f t="shared" si="5"/>
        <v>#DIV/0!</v>
      </c>
      <c r="E19" s="1" t="e">
        <f t="shared" ref="E19" si="6">(E7/E14)*100</f>
        <v>#DIV/0!</v>
      </c>
      <c r="F19" s="1" t="e">
        <f t="shared" si="5"/>
        <v>#DIV/0!</v>
      </c>
      <c r="G19" s="1" t="e">
        <f t="shared" si="5"/>
        <v>#DIV/0!</v>
      </c>
    </row>
    <row r="20" spans="1:7" x14ac:dyDescent="0.35">
      <c r="A20" t="s">
        <v>49</v>
      </c>
      <c r="B20" s="1">
        <f>(B8/B14)*100</f>
        <v>9.7311685628104083</v>
      </c>
      <c r="C20" s="1">
        <f t="shared" ref="C20:G20" si="7">(C8/C14)*100</f>
        <v>10.307141762349978</v>
      </c>
      <c r="D20" s="1" t="e">
        <f t="shared" si="7"/>
        <v>#DIV/0!</v>
      </c>
      <c r="E20" s="1" t="e">
        <f t="shared" ref="E20" si="8">(E8/E14)*100</f>
        <v>#DIV/0!</v>
      </c>
      <c r="F20" s="1" t="e">
        <f t="shared" si="7"/>
        <v>#DIV/0!</v>
      </c>
      <c r="G20" s="1" t="e">
        <f t="shared" si="7"/>
        <v>#DIV/0!</v>
      </c>
    </row>
    <row r="21" spans="1:7" x14ac:dyDescent="0.35">
      <c r="A21" t="s">
        <v>50</v>
      </c>
      <c r="B21" s="1">
        <f>(B9/B14)*100</f>
        <v>5.3778170657557958</v>
      </c>
      <c r="C21" s="1">
        <f t="shared" ref="C21:G21" si="9">(C9/C14)*100</f>
        <v>6.2034772525839488</v>
      </c>
      <c r="D21" s="1" t="e">
        <f t="shared" si="9"/>
        <v>#DIV/0!</v>
      </c>
      <c r="E21" s="1" t="e">
        <f t="shared" ref="E21" si="10">(E9/E14)*100</f>
        <v>#DIV/0!</v>
      </c>
      <c r="F21" s="1" t="e">
        <f t="shared" si="9"/>
        <v>#DIV/0!</v>
      </c>
      <c r="G21" s="1" t="e">
        <f t="shared" si="9"/>
        <v>#DIV/0!</v>
      </c>
    </row>
    <row r="22" spans="1:7" x14ac:dyDescent="0.35">
      <c r="A22" t="s">
        <v>51</v>
      </c>
      <c r="B22" s="1">
        <f>(B10/B14)*100</f>
        <v>12.106558150865396</v>
      </c>
      <c r="C22" s="1">
        <f t="shared" ref="C22:G22" si="11">(C10/C14)*100</f>
        <v>11.881834720546976</v>
      </c>
      <c r="D22" s="1" t="e">
        <f t="shared" si="11"/>
        <v>#DIV/0!</v>
      </c>
      <c r="E22" s="1" t="e">
        <f t="shared" ref="E22" si="12">(E10/E14)*100</f>
        <v>#DIV/0!</v>
      </c>
      <c r="F22" s="1" t="e">
        <f t="shared" si="11"/>
        <v>#DIV/0!</v>
      </c>
      <c r="G22" s="1" t="e">
        <f t="shared" si="11"/>
        <v>#DIV/0!</v>
      </c>
    </row>
    <row r="23" spans="1:7" x14ac:dyDescent="0.35">
      <c r="A23" t="s">
        <v>52</v>
      </c>
      <c r="B23" s="1">
        <f>(B11/B14)*100</f>
        <v>13.505609209759292</v>
      </c>
      <c r="C23" s="1">
        <f t="shared" ref="C23:G23" si="13">(C11/C14)*100</f>
        <v>17.428912242354777</v>
      </c>
      <c r="D23" s="1" t="e">
        <f t="shared" si="13"/>
        <v>#DIV/0!</v>
      </c>
      <c r="E23" s="1" t="e">
        <f t="shared" ref="E23" si="14">(E11/E14)*100</f>
        <v>#DIV/0!</v>
      </c>
      <c r="F23" s="1" t="e">
        <f t="shared" si="13"/>
        <v>#DIV/0!</v>
      </c>
      <c r="G23" s="1" t="e">
        <f t="shared" si="13"/>
        <v>#DIV/0!</v>
      </c>
    </row>
    <row r="24" spans="1:7" x14ac:dyDescent="0.35">
      <c r="A24" t="s">
        <v>53</v>
      </c>
      <c r="B24" s="1">
        <f>(B12/B14)*100</f>
        <v>10.718201989647074</v>
      </c>
      <c r="C24" s="1">
        <f t="shared" ref="C24:G24" si="15">(C12/C14)*100</f>
        <v>10.84025829496005</v>
      </c>
      <c r="D24" s="1" t="e">
        <f t="shared" si="15"/>
        <v>#DIV/0!</v>
      </c>
      <c r="E24" s="1" t="e">
        <f t="shared" ref="E24" si="16">(E12/E14)*100</f>
        <v>#DIV/0!</v>
      </c>
      <c r="F24" s="1" t="e">
        <f t="shared" si="15"/>
        <v>#DIV/0!</v>
      </c>
      <c r="G24" s="1" t="e">
        <f t="shared" si="15"/>
        <v>#DIV/0!</v>
      </c>
    </row>
    <row r="25" spans="1:7" x14ac:dyDescent="0.35">
      <c r="A25" t="s">
        <v>54</v>
      </c>
      <c r="B25" s="1">
        <f>(B13/B14)*100</f>
        <v>7.9455167583104958</v>
      </c>
      <c r="C25" s="1">
        <f t="shared" ref="C25:G25" si="17">(C13/C14)*100</f>
        <v>7.2877030007796826</v>
      </c>
      <c r="D25" s="1" t="e">
        <f t="shared" si="17"/>
        <v>#DIV/0!</v>
      </c>
      <c r="E25" s="1" t="e">
        <f t="shared" ref="E25" si="18">(E13/E14)*100</f>
        <v>#DIV/0!</v>
      </c>
      <c r="F25" s="1" t="e">
        <f t="shared" si="17"/>
        <v>#DIV/0!</v>
      </c>
      <c r="G25" s="1" t="e">
        <f t="shared" si="17"/>
        <v>#DIV/0!</v>
      </c>
    </row>
    <row r="26" spans="1:7" x14ac:dyDescent="0.35">
      <c r="B26">
        <f t="shared" ref="B26:G26" si="19">SUM(B17:B25)</f>
        <v>99.999999999999986</v>
      </c>
      <c r="C26">
        <f t="shared" si="19"/>
        <v>100</v>
      </c>
      <c r="D26" t="e">
        <f t="shared" si="19"/>
        <v>#DIV/0!</v>
      </c>
      <c r="E26" t="e">
        <f t="shared" si="19"/>
        <v>#DIV/0!</v>
      </c>
      <c r="F26" t="e">
        <f t="shared" si="19"/>
        <v>#DIV/0!</v>
      </c>
      <c r="G26" t="e">
        <f t="shared" si="19"/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DC64-5C7F-4A3D-98FB-03B018271819}">
  <dimension ref="A1:G15"/>
  <sheetViews>
    <sheetView workbookViewId="0">
      <selection activeCell="D5" sqref="D5"/>
    </sheetView>
  </sheetViews>
  <sheetFormatPr defaultRowHeight="14.5" x14ac:dyDescent="0.35"/>
  <cols>
    <col min="1" max="1" width="14.08984375" customWidth="1"/>
    <col min="2" max="2" width="11.453125" customWidth="1"/>
    <col min="3" max="3" width="9.36328125" bestFit="1" customWidth="1"/>
    <col min="4" max="5" width="8.81640625" bestFit="1" customWidth="1"/>
    <col min="6" max="6" width="16.26953125" customWidth="1"/>
    <col min="7" max="7" width="8.81640625" bestFit="1" customWidth="1"/>
  </cols>
  <sheetData>
    <row r="1" spans="1:7" x14ac:dyDescent="0.35">
      <c r="A1" t="s">
        <v>97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55</v>
      </c>
      <c r="B5">
        <v>849105</v>
      </c>
      <c r="C5" s="3">
        <v>87080</v>
      </c>
    </row>
    <row r="6" spans="1:7" x14ac:dyDescent="0.35">
      <c r="A6" t="s">
        <v>56</v>
      </c>
      <c r="B6">
        <v>462978</v>
      </c>
      <c r="C6" s="3">
        <v>42584</v>
      </c>
    </row>
    <row r="7" spans="1:7" x14ac:dyDescent="0.35">
      <c r="A7" t="s">
        <v>57</v>
      </c>
      <c r="B7">
        <v>202659</v>
      </c>
      <c r="C7" s="3">
        <v>20397</v>
      </c>
    </row>
    <row r="8" spans="1:7" x14ac:dyDescent="0.35">
      <c r="B8">
        <f t="shared" ref="B8:G8" si="0">SUM(B5:B7)</f>
        <v>1514742</v>
      </c>
      <c r="C8">
        <f t="shared" si="0"/>
        <v>150061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55</v>
      </c>
      <c r="B12" s="1">
        <f>(B5/B8)*100</f>
        <v>56.056080837528768</v>
      </c>
      <c r="C12" s="1">
        <f t="shared" ref="C12:G12" si="1">(C5/C8)*100</f>
        <v>58.02973457460633</v>
      </c>
      <c r="D12" s="1" t="e">
        <f t="shared" si="1"/>
        <v>#DIV/0!</v>
      </c>
      <c r="E12" s="1" t="e">
        <f t="shared" ref="E12" si="2">(E5/E8)*100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56</v>
      </c>
      <c r="B13" s="1">
        <f>(B6/B8)*100</f>
        <v>30.564809056591812</v>
      </c>
      <c r="C13" s="1">
        <f t="shared" ref="C13:G13" si="3">(C6/C8)*100</f>
        <v>28.377793030834127</v>
      </c>
      <c r="D13" s="1" t="e">
        <f t="shared" si="3"/>
        <v>#DIV/0!</v>
      </c>
      <c r="E13" s="1" t="e">
        <f t="shared" ref="E13" si="4">(E6/E8)*100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57</v>
      </c>
      <c r="B14" s="1">
        <f>(B7/B8)*100</f>
        <v>13.379110105879416</v>
      </c>
      <c r="C14" s="1">
        <f t="shared" ref="C14:G14" si="5">(C7/C8)*100</f>
        <v>13.592472394559547</v>
      </c>
      <c r="D14" s="1" t="e">
        <f t="shared" si="5"/>
        <v>#DIV/0!</v>
      </c>
      <c r="E14" s="1" t="e">
        <f t="shared" ref="E14" si="6">(E7/E8)*100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B15">
        <f t="shared" ref="B15:G15" si="7">SUM(B12:B14)</f>
        <v>100</v>
      </c>
      <c r="C15">
        <f t="shared" si="7"/>
        <v>100.00000000000001</v>
      </c>
      <c r="D15" t="e">
        <f t="shared" si="7"/>
        <v>#DIV/0!</v>
      </c>
      <c r="E15" t="e">
        <f t="shared" si="7"/>
        <v>#DIV/0!</v>
      </c>
      <c r="F15" t="e">
        <f t="shared" si="7"/>
        <v>#DIV/0!</v>
      </c>
      <c r="G15" t="e">
        <f t="shared" si="7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95E0-ADDA-41F3-8D42-0278476756AC}">
  <dimension ref="A1:G18"/>
  <sheetViews>
    <sheetView workbookViewId="0">
      <selection activeCell="D5" sqref="D5"/>
    </sheetView>
  </sheetViews>
  <sheetFormatPr defaultRowHeight="14.5" x14ac:dyDescent="0.35"/>
  <cols>
    <col min="1" max="1" width="48.1796875" customWidth="1"/>
    <col min="6" max="6" width="14.90625" customWidth="1"/>
    <col min="7" max="7" width="9.81640625" customWidth="1"/>
  </cols>
  <sheetData>
    <row r="1" spans="1:7" x14ac:dyDescent="0.35">
      <c r="A1" t="s">
        <v>98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58</v>
      </c>
      <c r="B5">
        <v>1751510</v>
      </c>
      <c r="C5" s="3">
        <v>171713</v>
      </c>
    </row>
    <row r="6" spans="1:7" x14ac:dyDescent="0.35">
      <c r="A6" t="s">
        <v>59</v>
      </c>
      <c r="B6">
        <v>35521</v>
      </c>
      <c r="C6" s="3">
        <v>5021</v>
      </c>
    </row>
    <row r="7" spans="1:7" x14ac:dyDescent="0.35">
      <c r="A7" t="s">
        <v>60</v>
      </c>
      <c r="B7">
        <v>29412</v>
      </c>
      <c r="C7" s="3">
        <v>5643</v>
      </c>
    </row>
    <row r="8" spans="1:7" x14ac:dyDescent="0.35">
      <c r="A8" t="s">
        <v>61</v>
      </c>
      <c r="B8">
        <v>16275</v>
      </c>
      <c r="C8" s="3">
        <v>3473</v>
      </c>
    </row>
    <row r="9" spans="1:7" x14ac:dyDescent="0.35">
      <c r="A9" t="s">
        <v>62</v>
      </c>
      <c r="B9">
        <v>3899</v>
      </c>
      <c r="C9">
        <v>827</v>
      </c>
    </row>
    <row r="10" spans="1:7" x14ac:dyDescent="0.35">
      <c r="B10">
        <f t="shared" ref="B10:G10" si="0">SUM(B5:B9)</f>
        <v>1836617</v>
      </c>
      <c r="C10">
        <f t="shared" si="0"/>
        <v>186677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</row>
    <row r="12" spans="1:7" x14ac:dyDescent="0.35">
      <c r="B12" t="s">
        <v>0</v>
      </c>
      <c r="C12" t="s">
        <v>9</v>
      </c>
      <c r="D12" t="s">
        <v>1</v>
      </c>
      <c r="E12" t="s">
        <v>10</v>
      </c>
      <c r="F12" t="s">
        <v>2</v>
      </c>
      <c r="G12" t="s">
        <v>3</v>
      </c>
    </row>
    <row r="13" spans="1:7" x14ac:dyDescent="0.35">
      <c r="A13" t="s">
        <v>58</v>
      </c>
      <c r="B13" s="1">
        <f>(B5/B10)*100</f>
        <v>95.366099736635348</v>
      </c>
      <c r="C13" s="1">
        <f t="shared" ref="C13:G13" si="1">(C5/C10)*100</f>
        <v>91.984015170588776</v>
      </c>
      <c r="D13" s="1" t="e">
        <f t="shared" si="1"/>
        <v>#DIV/0!</v>
      </c>
      <c r="E13" s="1" t="e">
        <f t="shared" ref="E13" si="2">(E5/E10)*100</f>
        <v>#DIV/0!</v>
      </c>
      <c r="F13" s="1" t="e">
        <f t="shared" si="1"/>
        <v>#DIV/0!</v>
      </c>
      <c r="G13" s="1" t="e">
        <f t="shared" si="1"/>
        <v>#DIV/0!</v>
      </c>
    </row>
    <row r="14" spans="1:7" x14ac:dyDescent="0.35">
      <c r="A14" t="s">
        <v>59</v>
      </c>
      <c r="B14" s="1">
        <f>(B6/B10)*100</f>
        <v>1.9340450404194232</v>
      </c>
      <c r="C14" s="1">
        <f t="shared" ref="C14:G14" si="3">(C6/C10)*100</f>
        <v>2.6896725359846152</v>
      </c>
      <c r="D14" s="1" t="e">
        <f t="shared" si="3"/>
        <v>#DIV/0!</v>
      </c>
      <c r="E14" s="1" t="e">
        <f t="shared" ref="E14" si="4">(E6/E10)*100</f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A15" t="s">
        <v>60</v>
      </c>
      <c r="B15" s="1">
        <f>(B7/B10)*100</f>
        <v>1.6014226156024907</v>
      </c>
      <c r="C15" s="1">
        <f t="shared" ref="C15:G15" si="5">(C7/C10)*100</f>
        <v>3.022868376929134</v>
      </c>
      <c r="D15" s="1" t="e">
        <f t="shared" si="5"/>
        <v>#DIV/0!</v>
      </c>
      <c r="E15" s="1" t="e">
        <f t="shared" ref="E15" si="6">(E7/E10)*100</f>
        <v>#DIV/0!</v>
      </c>
      <c r="F15" s="1" t="e">
        <f t="shared" si="5"/>
        <v>#DIV/0!</v>
      </c>
      <c r="G15" s="1" t="e">
        <f t="shared" si="5"/>
        <v>#DIV/0!</v>
      </c>
    </row>
    <row r="16" spans="1:7" x14ac:dyDescent="0.35">
      <c r="A16" t="s">
        <v>61</v>
      </c>
      <c r="B16" s="1">
        <f>(B8/B10)*100</f>
        <v>0.88614011522271663</v>
      </c>
      <c r="C16" s="1">
        <f t="shared" ref="C16:G16" si="7">(C8/C10)*100</f>
        <v>1.8604327260455225</v>
      </c>
      <c r="D16" s="1" t="e">
        <f t="shared" si="7"/>
        <v>#DIV/0!</v>
      </c>
      <c r="E16" s="1" t="e">
        <f t="shared" ref="E16" si="8">(E8/E10)*100</f>
        <v>#DIV/0!</v>
      </c>
      <c r="F16" s="1" t="e">
        <f t="shared" si="7"/>
        <v>#DIV/0!</v>
      </c>
      <c r="G16" s="1" t="e">
        <f t="shared" si="7"/>
        <v>#DIV/0!</v>
      </c>
    </row>
    <row r="17" spans="1:7" x14ac:dyDescent="0.35">
      <c r="A17" t="s">
        <v>62</v>
      </c>
      <c r="B17" s="1">
        <f>(B9/B10)*100</f>
        <v>0.21229249212002285</v>
      </c>
      <c r="C17" s="1">
        <f t="shared" ref="C17:G17" si="9">(C9/C10)*100</f>
        <v>0.44301119045195708</v>
      </c>
      <c r="D17" s="1" t="e">
        <f t="shared" si="9"/>
        <v>#DIV/0!</v>
      </c>
      <c r="E17" s="1" t="e">
        <f t="shared" ref="E17" si="10">(E9/E10)*100</f>
        <v>#DIV/0!</v>
      </c>
      <c r="F17" s="1" t="e">
        <f t="shared" si="9"/>
        <v>#DIV/0!</v>
      </c>
      <c r="G17" s="1" t="e">
        <f t="shared" si="9"/>
        <v>#DIV/0!</v>
      </c>
    </row>
    <row r="18" spans="1:7" x14ac:dyDescent="0.35">
      <c r="B18">
        <f t="shared" ref="B18:G18" si="11">SUM(B13:B17)</f>
        <v>100</v>
      </c>
      <c r="C18">
        <f t="shared" si="11"/>
        <v>100</v>
      </c>
      <c r="D18" t="e">
        <f t="shared" si="11"/>
        <v>#DIV/0!</v>
      </c>
      <c r="E18" t="e">
        <f t="shared" si="11"/>
        <v>#DIV/0!</v>
      </c>
      <c r="F18" t="e">
        <f t="shared" si="11"/>
        <v>#DIV/0!</v>
      </c>
      <c r="G18" t="e">
        <f t="shared" si="11"/>
        <v>#DIV/0!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8BDC-E5AE-4EA5-81AB-94084CE9FD71}">
  <dimension ref="A1:G12"/>
  <sheetViews>
    <sheetView workbookViewId="0">
      <selection activeCell="D5" sqref="D5"/>
    </sheetView>
  </sheetViews>
  <sheetFormatPr defaultRowHeight="14.5" x14ac:dyDescent="0.35"/>
  <cols>
    <col min="1" max="1" width="57.36328125" customWidth="1"/>
    <col min="2" max="2" width="12" customWidth="1"/>
    <col min="3" max="3" width="11.90625" customWidth="1"/>
    <col min="6" max="6" width="17.54296875" customWidth="1"/>
  </cols>
  <sheetData>
    <row r="1" spans="1:7" x14ac:dyDescent="0.35">
      <c r="A1" t="s">
        <v>99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63</v>
      </c>
      <c r="B5">
        <v>165130</v>
      </c>
      <c r="C5" s="3">
        <v>14296</v>
      </c>
    </row>
    <row r="6" spans="1:7" x14ac:dyDescent="0.35">
      <c r="A6" t="s">
        <v>64</v>
      </c>
      <c r="B6">
        <v>1738045</v>
      </c>
      <c r="C6" s="3">
        <v>180096</v>
      </c>
    </row>
    <row r="7" spans="1:7" x14ac:dyDescent="0.35">
      <c r="B7">
        <f>SUM(B5:B6)</f>
        <v>1903175</v>
      </c>
      <c r="C7">
        <f>SUM(C5:C6)</f>
        <v>194392</v>
      </c>
      <c r="D7">
        <f t="shared" ref="D7:G7" si="0">SUM(D5:D6)</f>
        <v>0</v>
      </c>
      <c r="E7">
        <f t="shared" si="0"/>
        <v>0</v>
      </c>
      <c r="F7">
        <f t="shared" si="0"/>
        <v>0</v>
      </c>
      <c r="G7">
        <f t="shared" si="0"/>
        <v>0</v>
      </c>
    </row>
    <row r="9" spans="1:7" x14ac:dyDescent="0.35">
      <c r="B9" t="s">
        <v>0</v>
      </c>
      <c r="C9" t="s">
        <v>9</v>
      </c>
      <c r="D9" t="s">
        <v>1</v>
      </c>
      <c r="E9" t="s">
        <v>10</v>
      </c>
      <c r="F9" t="s">
        <v>2</v>
      </c>
      <c r="G9" t="s">
        <v>3</v>
      </c>
    </row>
    <row r="10" spans="1:7" x14ac:dyDescent="0.35">
      <c r="A10" t="s">
        <v>63</v>
      </c>
      <c r="B10" s="1">
        <f>(B5/B7)*100</f>
        <v>8.6765536537627899</v>
      </c>
      <c r="C10" s="1">
        <f t="shared" ref="C10:G10" si="1">(C5/C7)*100</f>
        <v>7.3542121074941358</v>
      </c>
      <c r="D10" s="1" t="e">
        <f t="shared" si="1"/>
        <v>#DIV/0!</v>
      </c>
      <c r="E10" s="1" t="e">
        <f t="shared" ref="E10" si="2">(E5/E7)*100</f>
        <v>#DIV/0!</v>
      </c>
      <c r="F10" s="1" t="e">
        <f t="shared" si="1"/>
        <v>#DIV/0!</v>
      </c>
      <c r="G10" s="1" t="e">
        <f t="shared" si="1"/>
        <v>#DIV/0!</v>
      </c>
    </row>
    <row r="11" spans="1:7" x14ac:dyDescent="0.35">
      <c r="A11" t="s">
        <v>64</v>
      </c>
      <c r="B11" s="1">
        <f>(B6/B7)*100</f>
        <v>91.323446346237219</v>
      </c>
      <c r="C11" s="1">
        <f t="shared" ref="C11:G11" si="3">(C6/C7)*100</f>
        <v>92.645787892505865</v>
      </c>
      <c r="D11" s="1" t="e">
        <f t="shared" si="3"/>
        <v>#DIV/0!</v>
      </c>
      <c r="E11" s="1" t="e">
        <f t="shared" ref="E11" si="4">(E6/E7)*100</f>
        <v>#DIV/0!</v>
      </c>
      <c r="F11" s="1" t="e">
        <f t="shared" si="3"/>
        <v>#DIV/0!</v>
      </c>
      <c r="G11" s="1" t="e">
        <f t="shared" si="3"/>
        <v>#DIV/0!</v>
      </c>
    </row>
    <row r="12" spans="1:7" x14ac:dyDescent="0.35">
      <c r="B12">
        <f t="shared" ref="B12:G12" si="5">SUM(B10:B11)</f>
        <v>100.00000000000001</v>
      </c>
      <c r="C12">
        <f t="shared" si="5"/>
        <v>100</v>
      </c>
      <c r="D12" t="e">
        <f t="shared" si="5"/>
        <v>#DIV/0!</v>
      </c>
      <c r="E12" t="e">
        <f t="shared" si="5"/>
        <v>#DIV/0!</v>
      </c>
      <c r="F12" t="e">
        <f t="shared" si="5"/>
        <v>#DIV/0!</v>
      </c>
      <c r="G12" t="e">
        <f t="shared" si="5"/>
        <v>#DIV/0!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969D-41BD-4AC2-A072-DC3CAB25E4C4}">
  <dimension ref="A1:G16"/>
  <sheetViews>
    <sheetView workbookViewId="0">
      <selection activeCell="D5" sqref="D5"/>
    </sheetView>
  </sheetViews>
  <sheetFormatPr defaultRowHeight="14.5" x14ac:dyDescent="0.35"/>
  <cols>
    <col min="1" max="1" width="18.6328125" customWidth="1"/>
    <col min="6" max="6" width="15.6328125" customWidth="1"/>
  </cols>
  <sheetData>
    <row r="1" spans="1:7" x14ac:dyDescent="0.35">
      <c r="A1" t="s">
        <v>100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65</v>
      </c>
      <c r="B5">
        <v>1293565</v>
      </c>
      <c r="C5" s="3">
        <v>135229</v>
      </c>
    </row>
    <row r="6" spans="1:7" x14ac:dyDescent="0.35">
      <c r="A6" t="s">
        <v>66</v>
      </c>
      <c r="B6">
        <v>243911</v>
      </c>
      <c r="C6" s="3">
        <v>17918</v>
      </c>
    </row>
    <row r="7" spans="1:7" x14ac:dyDescent="0.35">
      <c r="A7" t="s">
        <v>67</v>
      </c>
      <c r="B7">
        <v>307274</v>
      </c>
      <c r="C7" s="3">
        <v>36450</v>
      </c>
    </row>
    <row r="8" spans="1:7" x14ac:dyDescent="0.35">
      <c r="A8" t="s">
        <v>68</v>
      </c>
      <c r="B8">
        <v>32076</v>
      </c>
      <c r="C8" s="3">
        <v>3301</v>
      </c>
    </row>
    <row r="9" spans="1:7" x14ac:dyDescent="0.35">
      <c r="B9">
        <f t="shared" ref="B9:G9" si="0">SUM(B5:B8)</f>
        <v>1876826</v>
      </c>
      <c r="C9">
        <f t="shared" si="0"/>
        <v>192898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65</v>
      </c>
      <c r="B12" s="1">
        <f>(B5/B9)*100</f>
        <v>68.923011509857602</v>
      </c>
      <c r="C12" s="1">
        <f t="shared" ref="C12:G12" si="1">(C5/C9)*100</f>
        <v>70.103889102012459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66</v>
      </c>
      <c r="B13" s="1">
        <f>(B6/B9)*100</f>
        <v>12.995930363283545</v>
      </c>
      <c r="C13" s="1">
        <f t="shared" ref="C13:G13" si="3">(C6/C9)*100</f>
        <v>9.2888469553857469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67</v>
      </c>
      <c r="B14" s="1">
        <f>(B7/B9)*100</f>
        <v>16.372002519146687</v>
      </c>
      <c r="C14" s="1">
        <f t="shared" ref="C14:G14" si="5">(C7/C9)*100</f>
        <v>18.895996848075146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68</v>
      </c>
      <c r="B15" s="1">
        <f>(B8/B9)*100</f>
        <v>1.7090556077121695</v>
      </c>
      <c r="C15" s="1">
        <f t="shared" ref="C15:G15" si="7">(C8/C9)*100</f>
        <v>1.7112670945266411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100.00000000000001</v>
      </c>
      <c r="C16">
        <f t="shared" si="9"/>
        <v>100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DBC5-20A4-4FE3-B23E-D5FB9AF84255}">
  <dimension ref="A1:G38"/>
  <sheetViews>
    <sheetView workbookViewId="0">
      <selection activeCell="D5" sqref="D5"/>
    </sheetView>
  </sheetViews>
  <sheetFormatPr defaultRowHeight="14.5" x14ac:dyDescent="0.35"/>
  <cols>
    <col min="1" max="1" width="58.36328125" customWidth="1"/>
    <col min="6" max="6" width="16.08984375" customWidth="1"/>
    <col min="7" max="7" width="12.26953125" customWidth="1"/>
  </cols>
  <sheetData>
    <row r="1" spans="1:7" x14ac:dyDescent="0.35">
      <c r="A1" t="s">
        <v>101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69</v>
      </c>
      <c r="B5">
        <v>33154</v>
      </c>
      <c r="C5" s="3">
        <v>4044</v>
      </c>
    </row>
    <row r="6" spans="1:7" x14ac:dyDescent="0.35">
      <c r="A6" t="s">
        <v>70</v>
      </c>
      <c r="B6">
        <v>74275</v>
      </c>
      <c r="C6" s="3">
        <v>12251</v>
      </c>
    </row>
    <row r="7" spans="1:7" x14ac:dyDescent="0.35">
      <c r="A7" t="s">
        <v>71</v>
      </c>
      <c r="B7">
        <v>71392</v>
      </c>
      <c r="C7" s="3">
        <v>8282</v>
      </c>
    </row>
    <row r="8" spans="1:7" x14ac:dyDescent="0.35">
      <c r="A8" t="s">
        <v>72</v>
      </c>
      <c r="B8">
        <v>137129</v>
      </c>
      <c r="C8" s="3">
        <v>15034</v>
      </c>
    </row>
    <row r="9" spans="1:7" x14ac:dyDescent="0.35">
      <c r="A9" t="s">
        <v>73</v>
      </c>
      <c r="B9">
        <v>33077</v>
      </c>
      <c r="C9" s="3">
        <v>3741</v>
      </c>
    </row>
    <row r="10" spans="1:7" x14ac:dyDescent="0.35">
      <c r="A10" t="s">
        <v>74</v>
      </c>
      <c r="B10">
        <v>38874</v>
      </c>
      <c r="C10" s="3">
        <v>3277</v>
      </c>
    </row>
    <row r="11" spans="1:7" x14ac:dyDescent="0.35">
      <c r="A11" t="s">
        <v>75</v>
      </c>
      <c r="B11">
        <v>29676</v>
      </c>
      <c r="C11" s="3">
        <v>2027</v>
      </c>
    </row>
    <row r="12" spans="1:7" x14ac:dyDescent="0.35">
      <c r="A12" t="s">
        <v>76</v>
      </c>
      <c r="B12">
        <v>28699</v>
      </c>
      <c r="C12" s="3">
        <v>2048</v>
      </c>
    </row>
    <row r="13" spans="1:7" x14ac:dyDescent="0.35">
      <c r="A13" t="s">
        <v>77</v>
      </c>
      <c r="B13">
        <v>8538</v>
      </c>
      <c r="C13">
        <v>662</v>
      </c>
    </row>
    <row r="14" spans="1:7" x14ac:dyDescent="0.35">
      <c r="A14" t="s">
        <v>78</v>
      </c>
      <c r="B14">
        <v>44837</v>
      </c>
      <c r="C14" s="3">
        <v>3774</v>
      </c>
    </row>
    <row r="15" spans="1:7" x14ac:dyDescent="0.35">
      <c r="A15" t="s">
        <v>79</v>
      </c>
      <c r="B15">
        <v>33728</v>
      </c>
      <c r="C15" s="3">
        <v>3384</v>
      </c>
    </row>
    <row r="16" spans="1:7" x14ac:dyDescent="0.35">
      <c r="A16" t="s">
        <v>80</v>
      </c>
      <c r="B16">
        <v>65179</v>
      </c>
      <c r="C16" s="3">
        <v>4745</v>
      </c>
    </row>
    <row r="17" spans="1:7" x14ac:dyDescent="0.35">
      <c r="A17" t="s">
        <v>81</v>
      </c>
      <c r="B17">
        <v>76556</v>
      </c>
      <c r="C17" s="3">
        <v>7482</v>
      </c>
    </row>
    <row r="18" spans="1:7" x14ac:dyDescent="0.35">
      <c r="A18" t="s">
        <v>82</v>
      </c>
      <c r="B18">
        <v>139794</v>
      </c>
      <c r="C18" s="3">
        <v>13277</v>
      </c>
    </row>
    <row r="19" spans="1:7" x14ac:dyDescent="0.35">
      <c r="A19" t="s">
        <v>83</v>
      </c>
      <c r="B19">
        <v>34197</v>
      </c>
      <c r="C19" s="3">
        <v>3053</v>
      </c>
    </row>
    <row r="20" spans="1:7" x14ac:dyDescent="0.35">
      <c r="B20">
        <f>SUM(B5:B19)</f>
        <v>849105</v>
      </c>
      <c r="C20">
        <f t="shared" ref="C20:G20" si="0">SUM(C5:C19)</f>
        <v>87081</v>
      </c>
      <c r="D20">
        <f t="shared" si="0"/>
        <v>0</v>
      </c>
      <c r="E20">
        <f t="shared" si="0"/>
        <v>0</v>
      </c>
      <c r="F20">
        <f>SUM(F5:F19)</f>
        <v>0</v>
      </c>
      <c r="G20">
        <f t="shared" si="0"/>
        <v>0</v>
      </c>
    </row>
    <row r="22" spans="1:7" x14ac:dyDescent="0.35">
      <c r="B22" t="s">
        <v>0</v>
      </c>
      <c r="C22" t="s">
        <v>9</v>
      </c>
      <c r="D22" t="s">
        <v>1</v>
      </c>
      <c r="E22" t="s">
        <v>10</v>
      </c>
      <c r="F22" t="s">
        <v>2</v>
      </c>
      <c r="G22" t="s">
        <v>3</v>
      </c>
    </row>
    <row r="23" spans="1:7" x14ac:dyDescent="0.35">
      <c r="A23" t="s">
        <v>69</v>
      </c>
      <c r="B23" s="1">
        <f>(B5/B20)*100</f>
        <v>3.9045818832770971</v>
      </c>
      <c r="C23" s="1">
        <f t="shared" ref="C23:G23" si="1">(C5/C20)*100</f>
        <v>4.6439521824508212</v>
      </c>
      <c r="D23" s="1" t="e">
        <f t="shared" si="1"/>
        <v>#DIV/0!</v>
      </c>
      <c r="E23" s="1" t="e">
        <f t="shared" ref="E23" si="2">(E5/E20)*100</f>
        <v>#DIV/0!</v>
      </c>
      <c r="F23" s="1" t="e">
        <f t="shared" si="1"/>
        <v>#DIV/0!</v>
      </c>
      <c r="G23" s="1" t="e">
        <f t="shared" si="1"/>
        <v>#DIV/0!</v>
      </c>
    </row>
    <row r="24" spans="1:7" x14ac:dyDescent="0.35">
      <c r="A24" t="s">
        <v>70</v>
      </c>
      <c r="B24" s="1">
        <f>(B6/B20)*100</f>
        <v>8.7474458400315633</v>
      </c>
      <c r="C24" s="1">
        <f t="shared" ref="C24:G24" si="3">(C6/C20)*100</f>
        <v>14.06851092660856</v>
      </c>
      <c r="D24" s="1" t="e">
        <f t="shared" si="3"/>
        <v>#DIV/0!</v>
      </c>
      <c r="E24" s="1" t="e">
        <f t="shared" ref="E24" si="4">(E6/E20)*100</f>
        <v>#DIV/0!</v>
      </c>
      <c r="F24" s="1" t="e">
        <f t="shared" si="3"/>
        <v>#DIV/0!</v>
      </c>
      <c r="G24" s="1" t="e">
        <f t="shared" si="3"/>
        <v>#DIV/0!</v>
      </c>
    </row>
    <row r="25" spans="1:7" x14ac:dyDescent="0.35">
      <c r="A25" t="s">
        <v>71</v>
      </c>
      <c r="B25" s="1">
        <f>(B7/B20)*100</f>
        <v>8.4079118601350835</v>
      </c>
      <c r="C25" s="1">
        <f t="shared" ref="C25:G25" si="5">(C7/C20)*100</f>
        <v>9.5106854537729237</v>
      </c>
      <c r="D25" s="1" t="e">
        <f t="shared" si="5"/>
        <v>#DIV/0!</v>
      </c>
      <c r="E25" s="1" t="e">
        <f t="shared" ref="E25" si="6">(E7/E20)*100</f>
        <v>#DIV/0!</v>
      </c>
      <c r="F25" s="1" t="e">
        <f t="shared" si="5"/>
        <v>#DIV/0!</v>
      </c>
      <c r="G25" s="1" t="e">
        <f t="shared" si="5"/>
        <v>#DIV/0!</v>
      </c>
    </row>
    <row r="26" spans="1:7" x14ac:dyDescent="0.35">
      <c r="A26" t="s">
        <v>72</v>
      </c>
      <c r="B26" s="1">
        <f>(B8/B20)*100</f>
        <v>16.149828348673015</v>
      </c>
      <c r="C26" s="1">
        <f t="shared" ref="C26:G26" si="7">(C8/C20)*100</f>
        <v>17.264386031396057</v>
      </c>
      <c r="D26" s="1" t="e">
        <f t="shared" si="7"/>
        <v>#DIV/0!</v>
      </c>
      <c r="E26" s="1" t="e">
        <f t="shared" ref="E26" si="8">(E8/E20)*100</f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73</v>
      </c>
      <c r="B27" s="1">
        <f>(B9/B20)*100</f>
        <v>3.8955135112854125</v>
      </c>
      <c r="C27" s="1">
        <f t="shared" ref="C27:G27" si="9">(C9/C20)*100</f>
        <v>4.2960002756054712</v>
      </c>
      <c r="D27" s="1" t="e">
        <f t="shared" si="9"/>
        <v>#DIV/0!</v>
      </c>
      <c r="E27" s="1" t="e">
        <f t="shared" ref="E27" si="10">(E9/E20)*100</f>
        <v>#DIV/0!</v>
      </c>
      <c r="F27" s="1" t="e">
        <f t="shared" si="9"/>
        <v>#DIV/0!</v>
      </c>
      <c r="G27" s="1" t="e">
        <f t="shared" si="9"/>
        <v>#DIV/0!</v>
      </c>
    </row>
    <row r="28" spans="1:7" x14ac:dyDescent="0.35">
      <c r="A28" t="s">
        <v>74</v>
      </c>
      <c r="B28" s="1">
        <f>(B10/B20)*100</f>
        <v>4.5782323740880102</v>
      </c>
      <c r="C28" s="1">
        <f t="shared" ref="C28:G28" si="11">(C10/C20)*100</f>
        <v>3.7631630321195209</v>
      </c>
      <c r="D28" s="1" t="e">
        <f t="shared" si="11"/>
        <v>#DIV/0!</v>
      </c>
      <c r="E28" s="1" t="e">
        <f t="shared" ref="E28" si="12">(E10/E20)*100</f>
        <v>#DIV/0!</v>
      </c>
      <c r="F28" s="1" t="e">
        <f t="shared" si="11"/>
        <v>#DIV/0!</v>
      </c>
      <c r="G28" s="1" t="e">
        <f t="shared" si="11"/>
        <v>#DIV/0!</v>
      </c>
    </row>
    <row r="29" spans="1:7" x14ac:dyDescent="0.35">
      <c r="A29" t="s">
        <v>75</v>
      </c>
      <c r="B29" s="1">
        <f>(B11/B20)*100</f>
        <v>3.494974119808504</v>
      </c>
      <c r="C29" s="1">
        <f t="shared" ref="C29:G29" si="13">(C11/C20)*100</f>
        <v>2.3277178718664233</v>
      </c>
      <c r="D29" s="1" t="e">
        <f t="shared" si="13"/>
        <v>#DIV/0!</v>
      </c>
      <c r="E29" s="1" t="e">
        <f t="shared" ref="E29" si="14">(E11/E20)*100</f>
        <v>#DIV/0!</v>
      </c>
      <c r="F29" s="1" t="e">
        <f t="shared" si="13"/>
        <v>#DIV/0!</v>
      </c>
      <c r="G29" s="1" t="e">
        <f t="shared" si="13"/>
        <v>#DIV/0!</v>
      </c>
    </row>
    <row r="30" spans="1:7" x14ac:dyDescent="0.35">
      <c r="A30" t="s">
        <v>76</v>
      </c>
      <c r="B30" s="1">
        <f>(B12/B20)*100</f>
        <v>3.3799117894724442</v>
      </c>
      <c r="C30" s="1">
        <f t="shared" ref="C30:G30" si="15">(C12/C20)*100</f>
        <v>2.351833350558675</v>
      </c>
      <c r="D30" s="1" t="e">
        <f t="shared" si="15"/>
        <v>#DIV/0!</v>
      </c>
      <c r="E30" s="1" t="e">
        <f t="shared" ref="E30" si="16">(E12/E20)*100</f>
        <v>#DIV/0!</v>
      </c>
      <c r="F30" s="1" t="e">
        <f t="shared" si="15"/>
        <v>#DIV/0!</v>
      </c>
      <c r="G30" s="1" t="e">
        <f t="shared" si="15"/>
        <v>#DIV/0!</v>
      </c>
    </row>
    <row r="31" spans="1:7" x14ac:dyDescent="0.35">
      <c r="A31" t="s">
        <v>77</v>
      </c>
      <c r="B31" s="1">
        <f>(B13/B20)*100</f>
        <v>1.0055293514936317</v>
      </c>
      <c r="C31" s="1">
        <f t="shared" ref="C31:G31" si="17">(C13/C20)*100</f>
        <v>0.76021175687004061</v>
      </c>
      <c r="D31" s="1" t="e">
        <f t="shared" si="17"/>
        <v>#DIV/0!</v>
      </c>
      <c r="E31" s="1" t="e">
        <f t="shared" ref="E31" si="18">(E13/E20)*100</f>
        <v>#DIV/0!</v>
      </c>
      <c r="F31" s="1" t="e">
        <f t="shared" si="17"/>
        <v>#DIV/0!</v>
      </c>
      <c r="G31" s="1" t="e">
        <f t="shared" si="17"/>
        <v>#DIV/0!</v>
      </c>
    </row>
    <row r="32" spans="1:7" x14ac:dyDescent="0.35">
      <c r="A32" t="s">
        <v>78</v>
      </c>
      <c r="B32" s="1">
        <f>(B14/B20)*100</f>
        <v>5.2805012336519042</v>
      </c>
      <c r="C32" s="1">
        <f t="shared" ref="C32:G32" si="19">(C14/C20)*100</f>
        <v>4.3338960278361522</v>
      </c>
      <c r="D32" s="1" t="e">
        <f t="shared" si="19"/>
        <v>#DIV/0!</v>
      </c>
      <c r="E32" s="1" t="e">
        <f t="shared" ref="E32" si="20">(E14/E20)*100</f>
        <v>#DIV/0!</v>
      </c>
      <c r="F32" s="1" t="e">
        <f t="shared" si="19"/>
        <v>#DIV/0!</v>
      </c>
      <c r="G32" s="1" t="e">
        <f t="shared" si="19"/>
        <v>#DIV/0!</v>
      </c>
    </row>
    <row r="33" spans="1:7" x14ac:dyDescent="0.35">
      <c r="A33" t="s">
        <v>79</v>
      </c>
      <c r="B33" s="1">
        <f>(B15/B20)*100</f>
        <v>3.9721824744878433</v>
      </c>
      <c r="C33" s="1">
        <f t="shared" ref="C33:G33" si="21">(C15/C20)*100</f>
        <v>3.8860371378371861</v>
      </c>
      <c r="D33" s="1" t="e">
        <f t="shared" si="21"/>
        <v>#DIV/0!</v>
      </c>
      <c r="E33" s="1" t="e">
        <f t="shared" ref="E33" si="22">(E15/E20)*100</f>
        <v>#DIV/0!</v>
      </c>
      <c r="F33" s="1" t="e">
        <f t="shared" si="21"/>
        <v>#DIV/0!</v>
      </c>
      <c r="G33" s="1" t="e">
        <f t="shared" si="21"/>
        <v>#DIV/0!</v>
      </c>
    </row>
    <row r="34" spans="1:7" x14ac:dyDescent="0.35">
      <c r="A34" t="s">
        <v>80</v>
      </c>
      <c r="B34" s="1">
        <f>(B16/B20)*100</f>
        <v>7.6762002343644191</v>
      </c>
      <c r="C34" s="1">
        <f t="shared" ref="C34:G34" si="23">(C16/C20)*100</f>
        <v>5.4489498283207585</v>
      </c>
      <c r="D34" s="1" t="e">
        <f t="shared" si="23"/>
        <v>#DIV/0!</v>
      </c>
      <c r="E34" s="1" t="e">
        <f t="shared" ref="E34" si="24">(E16/E20)*100</f>
        <v>#DIV/0!</v>
      </c>
      <c r="F34" s="1" t="e">
        <f t="shared" si="23"/>
        <v>#DIV/0!</v>
      </c>
      <c r="G34" s="1" t="e">
        <f t="shared" si="23"/>
        <v>#DIV/0!</v>
      </c>
    </row>
    <row r="35" spans="1:7" x14ac:dyDescent="0.35">
      <c r="A35" t="s">
        <v>81</v>
      </c>
      <c r="B35" s="1">
        <f>(B17/B20)*100</f>
        <v>9.0160816389021381</v>
      </c>
      <c r="C35" s="1">
        <f t="shared" ref="C35:G35" si="25">(C17/C20)*100</f>
        <v>8.5920005512109423</v>
      </c>
      <c r="D35" s="1" t="e">
        <f t="shared" si="25"/>
        <v>#DIV/0!</v>
      </c>
      <c r="E35" s="1" t="e">
        <f t="shared" ref="E35" si="26">(E17/E20)*100</f>
        <v>#DIV/0!</v>
      </c>
      <c r="F35" s="1" t="e">
        <f t="shared" si="25"/>
        <v>#DIV/0!</v>
      </c>
      <c r="G35" s="1" t="e">
        <f t="shared" si="25"/>
        <v>#DIV/0!</v>
      </c>
    </row>
    <row r="36" spans="1:7" x14ac:dyDescent="0.35">
      <c r="A36" t="s">
        <v>82</v>
      </c>
      <c r="B36" s="1">
        <f>(B18/B20)*100</f>
        <v>16.463688236437189</v>
      </c>
      <c r="C36" s="1">
        <f t="shared" ref="C36:G36" si="27">(C18/C20)*100</f>
        <v>15.246724314144302</v>
      </c>
      <c r="D36" s="1" t="e">
        <f t="shared" si="27"/>
        <v>#DIV/0!</v>
      </c>
      <c r="E36" s="1" t="e">
        <f t="shared" ref="E36" si="28">(E18/E20)*100</f>
        <v>#DIV/0!</v>
      </c>
      <c r="F36" s="1" t="e">
        <f t="shared" si="27"/>
        <v>#DIV/0!</v>
      </c>
      <c r="G36" s="1" t="e">
        <f t="shared" si="27"/>
        <v>#DIV/0!</v>
      </c>
    </row>
    <row r="37" spans="1:7" x14ac:dyDescent="0.35">
      <c r="A37" t="s">
        <v>83</v>
      </c>
      <c r="B37" s="1">
        <f>(B19/B20)*100</f>
        <v>4.0274171038917448</v>
      </c>
      <c r="C37" s="1">
        <f t="shared" ref="C37:G37" si="29">(C19/C20)*100</f>
        <v>3.5059312594021659</v>
      </c>
      <c r="D37" s="1" t="e">
        <f t="shared" si="29"/>
        <v>#DIV/0!</v>
      </c>
      <c r="E37" s="1" t="e">
        <f t="shared" ref="E37" si="30">(E19/E20)*100</f>
        <v>#DIV/0!</v>
      </c>
      <c r="F37" s="1" t="e">
        <f t="shared" si="29"/>
        <v>#DIV/0!</v>
      </c>
      <c r="G37" s="1" t="e">
        <f t="shared" si="29"/>
        <v>#DIV/0!</v>
      </c>
    </row>
    <row r="38" spans="1:7" x14ac:dyDescent="0.35">
      <c r="B38">
        <f t="shared" ref="B38:G38" si="31">SUM(B23:B37)</f>
        <v>100.00000000000001</v>
      </c>
      <c r="C38">
        <f t="shared" si="31"/>
        <v>100.00000000000001</v>
      </c>
      <c r="D38" t="e">
        <f t="shared" si="31"/>
        <v>#DIV/0!</v>
      </c>
      <c r="E38" t="e">
        <f t="shared" si="31"/>
        <v>#DIV/0!</v>
      </c>
      <c r="F38" t="e">
        <f t="shared" si="31"/>
        <v>#DIV/0!</v>
      </c>
      <c r="G38" t="e">
        <f t="shared" si="31"/>
        <v>#DIV/0!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4CFE-6F69-41E0-A3A2-AB80F2968B5F}">
  <dimension ref="A1:G24"/>
  <sheetViews>
    <sheetView workbookViewId="0">
      <selection activeCell="D5" sqref="D5"/>
    </sheetView>
  </sheetViews>
  <sheetFormatPr defaultRowHeight="14.5" x14ac:dyDescent="0.35"/>
  <cols>
    <col min="1" max="1" width="36.6328125" customWidth="1"/>
    <col min="6" max="6" width="16.08984375" customWidth="1"/>
    <col min="7" max="7" width="11.90625" customWidth="1"/>
  </cols>
  <sheetData>
    <row r="1" spans="1:7" x14ac:dyDescent="0.35">
      <c r="A1" t="s">
        <v>102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42</v>
      </c>
      <c r="B5">
        <v>805151</v>
      </c>
      <c r="C5" s="3">
        <v>107058</v>
      </c>
    </row>
    <row r="6" spans="1:7" x14ac:dyDescent="0.35">
      <c r="A6" t="s">
        <v>84</v>
      </c>
      <c r="B6">
        <v>316103</v>
      </c>
      <c r="C6" s="3">
        <v>17560</v>
      </c>
    </row>
    <row r="7" spans="1:7" x14ac:dyDescent="0.35">
      <c r="A7" t="s">
        <v>85</v>
      </c>
      <c r="B7">
        <v>219788</v>
      </c>
      <c r="C7" s="3">
        <v>24437</v>
      </c>
    </row>
    <row r="8" spans="1:7" x14ac:dyDescent="0.35">
      <c r="A8" t="s">
        <v>86</v>
      </c>
      <c r="B8">
        <v>44725</v>
      </c>
      <c r="C8" s="3">
        <v>4194</v>
      </c>
    </row>
    <row r="9" spans="1:7" x14ac:dyDescent="0.35">
      <c r="A9" t="s">
        <v>87</v>
      </c>
      <c r="B9">
        <v>130377</v>
      </c>
      <c r="C9" s="3">
        <v>13290</v>
      </c>
    </row>
    <row r="10" spans="1:7" x14ac:dyDescent="0.35">
      <c r="A10" t="s">
        <v>44</v>
      </c>
      <c r="B10">
        <v>25519</v>
      </c>
      <c r="C10" s="3">
        <v>2037</v>
      </c>
    </row>
    <row r="11" spans="1:7" x14ac:dyDescent="0.35">
      <c r="A11" t="s">
        <v>88</v>
      </c>
      <c r="B11">
        <v>330983</v>
      </c>
      <c r="C11" s="3">
        <v>22944</v>
      </c>
    </row>
    <row r="12" spans="1:7" x14ac:dyDescent="0.35">
      <c r="A12" t="s">
        <v>89</v>
      </c>
      <c r="B12">
        <v>30529</v>
      </c>
      <c r="C12" s="3">
        <v>2876</v>
      </c>
    </row>
    <row r="13" spans="1:7" x14ac:dyDescent="0.35">
      <c r="B13">
        <f t="shared" ref="B13:G13" si="0">SUM(B5:B12)</f>
        <v>1903175</v>
      </c>
      <c r="C13">
        <f t="shared" si="0"/>
        <v>194396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9</v>
      </c>
      <c r="D15" t="s">
        <v>1</v>
      </c>
      <c r="E15" t="s">
        <v>10</v>
      </c>
      <c r="F15" t="s">
        <v>2</v>
      </c>
      <c r="G15" t="s">
        <v>3</v>
      </c>
    </row>
    <row r="16" spans="1:7" x14ac:dyDescent="0.35">
      <c r="A16" t="s">
        <v>42</v>
      </c>
      <c r="B16" s="1">
        <f>(B5/B13)*100</f>
        <v>42.305673414163174</v>
      </c>
      <c r="C16" s="1">
        <f t="shared" ref="C16:G16" si="1">(C5/C13)*100</f>
        <v>55.072120825531393</v>
      </c>
      <c r="D16" s="1" t="e">
        <f t="shared" si="1"/>
        <v>#DIV/0!</v>
      </c>
      <c r="E16" s="1" t="e">
        <f t="shared" ref="E16" si="2">(E5/E13)*100</f>
        <v>#DIV/0!</v>
      </c>
      <c r="F16" s="1" t="e">
        <f t="shared" si="1"/>
        <v>#DIV/0!</v>
      </c>
      <c r="G16" s="1" t="e">
        <f t="shared" si="1"/>
        <v>#DIV/0!</v>
      </c>
    </row>
    <row r="17" spans="1:7" x14ac:dyDescent="0.35">
      <c r="A17" t="s">
        <v>84</v>
      </c>
      <c r="B17" s="1">
        <f>(B6/B13)*100</f>
        <v>16.60924507730503</v>
      </c>
      <c r="C17" s="1">
        <f t="shared" ref="C17:G17" si="3">(C6/C13)*100</f>
        <v>9.0331076771126977</v>
      </c>
      <c r="D17" s="1" t="e">
        <f t="shared" si="3"/>
        <v>#DIV/0!</v>
      </c>
      <c r="E17" s="1" t="e">
        <f t="shared" ref="E17" si="4">(E6/E13)*100</f>
        <v>#DIV/0!</v>
      </c>
      <c r="F17" s="1" t="e">
        <f t="shared" si="3"/>
        <v>#DIV/0!</v>
      </c>
      <c r="G17" s="1" t="e">
        <f t="shared" si="3"/>
        <v>#DIV/0!</v>
      </c>
    </row>
    <row r="18" spans="1:7" x14ac:dyDescent="0.35">
      <c r="A18" t="s">
        <v>85</v>
      </c>
      <c r="B18" s="1">
        <f>(B7/B13)*100</f>
        <v>11.548491336845009</v>
      </c>
      <c r="C18" s="1">
        <f t="shared" ref="C18:G18" si="5">(C7/C13)*100</f>
        <v>12.570731908063951</v>
      </c>
      <c r="D18" s="1" t="e">
        <f t="shared" si="5"/>
        <v>#DIV/0!</v>
      </c>
      <c r="E18" s="1" t="e">
        <f t="shared" ref="E18" si="6">(E7/E13)*100</f>
        <v>#DIV/0!</v>
      </c>
      <c r="F18" s="1" t="e">
        <f t="shared" si="5"/>
        <v>#DIV/0!</v>
      </c>
      <c r="G18" s="1" t="e">
        <f t="shared" si="5"/>
        <v>#DIV/0!</v>
      </c>
    </row>
    <row r="19" spans="1:7" x14ac:dyDescent="0.35">
      <c r="A19" t="s">
        <v>86</v>
      </c>
      <c r="B19" s="1">
        <f>(B8/B13)*100</f>
        <v>2.3500203607130192</v>
      </c>
      <c r="C19" s="1">
        <f t="shared" ref="C19:G19" si="7">(C8/C13)*100</f>
        <v>2.1574517994197411</v>
      </c>
      <c r="D19" s="1" t="e">
        <f t="shared" si="7"/>
        <v>#DIV/0!</v>
      </c>
      <c r="E19" s="1" t="e">
        <f t="shared" ref="E19" si="8">(E8/E13)*100</f>
        <v>#DIV/0!</v>
      </c>
      <c r="F19" s="1" t="e">
        <f t="shared" si="7"/>
        <v>#DIV/0!</v>
      </c>
      <c r="G19" s="1" t="e">
        <f t="shared" si="7"/>
        <v>#DIV/0!</v>
      </c>
    </row>
    <row r="20" spans="1:7" x14ac:dyDescent="0.35">
      <c r="A20" t="s">
        <v>87</v>
      </c>
      <c r="B20" s="1">
        <f>(B9/B13)*100</f>
        <v>6.8504998226647569</v>
      </c>
      <c r="C20" s="1">
        <f t="shared" ref="C20:G20" si="9">(C9/C13)*100</f>
        <v>6.8365604230539727</v>
      </c>
      <c r="D20" s="1" t="e">
        <f t="shared" si="9"/>
        <v>#DIV/0!</v>
      </c>
      <c r="E20" s="1" t="e">
        <f t="shared" ref="E20" si="10">(E9/E13)*100</f>
        <v>#DIV/0!</v>
      </c>
      <c r="F20" s="1" t="e">
        <f t="shared" si="9"/>
        <v>#DIV/0!</v>
      </c>
      <c r="G20" s="1" t="e">
        <f t="shared" si="9"/>
        <v>#DIV/0!</v>
      </c>
    </row>
    <row r="21" spans="1:7" x14ac:dyDescent="0.35">
      <c r="A21" t="s">
        <v>44</v>
      </c>
      <c r="B21" s="1">
        <f>(B10/B13)*100</f>
        <v>1.3408646078263955</v>
      </c>
      <c r="C21" s="1">
        <f t="shared" ref="C21:G21" si="11">(C10/C13)*100</f>
        <v>1.047861067100146</v>
      </c>
      <c r="D21" s="1" t="e">
        <f t="shared" si="11"/>
        <v>#DIV/0!</v>
      </c>
      <c r="E21" s="1" t="e">
        <f t="shared" ref="E21" si="12">(E10/E13)*100</f>
        <v>#DIV/0!</v>
      </c>
      <c r="F21" s="1" t="e">
        <f t="shared" si="11"/>
        <v>#DIV/0!</v>
      </c>
      <c r="G21" s="1" t="e">
        <f t="shared" si="11"/>
        <v>#DIV/0!</v>
      </c>
    </row>
    <row r="22" spans="1:7" x14ac:dyDescent="0.35">
      <c r="A22" t="s">
        <v>88</v>
      </c>
      <c r="B22" s="1">
        <f>(B11/B13)*100</f>
        <v>17.391096457235935</v>
      </c>
      <c r="C22" s="1">
        <f t="shared" ref="C22:G22" si="13">(C11/C13)*100</f>
        <v>11.80271198995864</v>
      </c>
      <c r="D22" s="1" t="e">
        <f t="shared" si="13"/>
        <v>#DIV/0!</v>
      </c>
      <c r="E22" s="1" t="e">
        <f t="shared" ref="E22" si="14">(E11/E13)*100</f>
        <v>#DIV/0!</v>
      </c>
      <c r="F22" s="1" t="e">
        <f t="shared" si="13"/>
        <v>#DIV/0!</v>
      </c>
      <c r="G22" s="1" t="e">
        <f t="shared" si="13"/>
        <v>#DIV/0!</v>
      </c>
    </row>
    <row r="23" spans="1:7" x14ac:dyDescent="0.35">
      <c r="A23" t="s">
        <v>89</v>
      </c>
      <c r="B23" s="1">
        <f>(B12/B13)*100</f>
        <v>1.6041089232466796</v>
      </c>
      <c r="C23" s="1">
        <f t="shared" ref="C23:G23" si="15">(C12/C13)*100</f>
        <v>1.4794543097594601</v>
      </c>
      <c r="D23" s="1" t="e">
        <f t="shared" si="15"/>
        <v>#DIV/0!</v>
      </c>
      <c r="E23" s="1" t="e">
        <f t="shared" ref="E23" si="16">(E12/E13)*100</f>
        <v>#DIV/0!</v>
      </c>
      <c r="F23" s="1" t="e">
        <f t="shared" si="15"/>
        <v>#DIV/0!</v>
      </c>
      <c r="G23" s="1" t="e">
        <f t="shared" si="15"/>
        <v>#DIV/0!</v>
      </c>
    </row>
    <row r="24" spans="1:7" x14ac:dyDescent="0.35">
      <c r="B24">
        <f>SUM(B16:B23)</f>
        <v>99.999999999999986</v>
      </c>
      <c r="C24">
        <f t="shared" ref="C24:G24" si="17">SUM(C16:C23)</f>
        <v>100</v>
      </c>
      <c r="D24" t="e">
        <f t="shared" si="17"/>
        <v>#DIV/0!</v>
      </c>
      <c r="E24" t="e">
        <f t="shared" ref="E24" si="18">SUM(E16:E23)</f>
        <v>#DIV/0!</v>
      </c>
      <c r="F24" t="e">
        <f t="shared" si="17"/>
        <v>#DIV/0!</v>
      </c>
      <c r="G24" t="e">
        <f t="shared" si="17"/>
        <v>#DIV/0!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School Age Population</vt:lpstr>
      <vt:lpstr>Age Profile</vt:lpstr>
      <vt:lpstr>Parent Qualifications</vt:lpstr>
      <vt:lpstr>National Identity</vt:lpstr>
      <vt:lpstr>Religion or Religion Brought Up</vt:lpstr>
      <vt:lpstr>Socio-economic Categorisation</vt:lpstr>
      <vt:lpstr>Employment History</vt:lpstr>
      <vt:lpstr>English Language Proficiency</vt:lpstr>
      <vt:lpstr>Health Condition-mental health</vt:lpstr>
      <vt:lpstr>Household Tenure</vt:lpstr>
      <vt:lpstr>Industry</vt:lpstr>
      <vt:lpstr>Religion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McConnell</dc:creator>
  <cp:lastModifiedBy>Janice McConnell</cp:lastModifiedBy>
  <cp:lastPrinted>2024-02-23T11:13:06Z</cp:lastPrinted>
  <dcterms:created xsi:type="dcterms:W3CDTF">2024-02-23T10:48:39Z</dcterms:created>
  <dcterms:modified xsi:type="dcterms:W3CDTF">2024-05-02T13:34:21Z</dcterms:modified>
</cp:coreProperties>
</file>